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come" sheetId="1" r:id="rId1"/>
    <sheet name="BSheet" sheetId="2" r:id="rId2"/>
    <sheet name="Equity" sheetId="3" r:id="rId3"/>
    <sheet name="CF" sheetId="4" r:id="rId4"/>
    <sheet name="Sheet3" sheetId="5" r:id="rId5"/>
  </sheets>
  <definedNames>
    <definedName name="_xlnm.Print_Area" localSheetId="1">'BSheet'!$A$1:$F$60</definedName>
    <definedName name="_xlnm.Print_Area" localSheetId="3">'CF'!$A$1:$F$65</definedName>
    <definedName name="_xlnm.Print_Area" localSheetId="2">'Equity'!$A$1:$N$38</definedName>
    <definedName name="_xlnm.Print_Area" localSheetId="0">'Income'!$A$1:$F$53</definedName>
  </definedNames>
  <calcPr fullCalcOnLoad="1"/>
</workbook>
</file>

<file path=xl/sharedStrings.xml><?xml version="1.0" encoding="utf-8"?>
<sst xmlns="http://schemas.openxmlformats.org/spreadsheetml/2006/main" count="201" uniqueCount="141">
  <si>
    <t>KUMPULAN PERANGSANG SELANGOR BERHAD</t>
  </si>
  <si>
    <t>Company No. 23737 K</t>
  </si>
  <si>
    <t>CURRENT</t>
  </si>
  <si>
    <t xml:space="preserve">QUARTER </t>
  </si>
  <si>
    <t>RM'000</t>
  </si>
  <si>
    <t>YEAR</t>
  </si>
  <si>
    <t>CORRESPONDING</t>
  </si>
  <si>
    <t>TO DATE</t>
  </si>
  <si>
    <t>PERIOD</t>
  </si>
  <si>
    <t>PARTICULARS</t>
  </si>
  <si>
    <t>Revenue</t>
  </si>
  <si>
    <t>Other operating income</t>
  </si>
  <si>
    <t>Finance costs</t>
  </si>
  <si>
    <t>Share of profits of associated companies</t>
  </si>
  <si>
    <t>Profit before tax</t>
  </si>
  <si>
    <t>Taxation</t>
  </si>
  <si>
    <t>Profit after taxation</t>
  </si>
  <si>
    <t>Net profit for the period</t>
  </si>
  <si>
    <t>Share capital</t>
  </si>
  <si>
    <t>Property, plant and equipment</t>
  </si>
  <si>
    <t>Land held for development</t>
  </si>
  <si>
    <t>Deferred expenditure</t>
  </si>
  <si>
    <t>Goodwill</t>
  </si>
  <si>
    <t>Associated companies</t>
  </si>
  <si>
    <t>Other investments</t>
  </si>
  <si>
    <t>Inventories</t>
  </si>
  <si>
    <t>Development properties</t>
  </si>
  <si>
    <t>Receivables</t>
  </si>
  <si>
    <t>Tax recoverable</t>
  </si>
  <si>
    <t>CURRENT LIABILITIES</t>
  </si>
  <si>
    <t>CURRENT ASSETS</t>
  </si>
  <si>
    <t>NON CURRENT ASSETS</t>
  </si>
  <si>
    <t>Payables</t>
  </si>
  <si>
    <t>Borrowings (interest bearing)</t>
  </si>
  <si>
    <t>NET CURRENT ASSETS</t>
  </si>
  <si>
    <t>LESS: NON CURRENT LIABILITIES</t>
  </si>
  <si>
    <t>Provision for retirement benefits</t>
  </si>
  <si>
    <t>Advance membership fees</t>
  </si>
  <si>
    <t>Deferred taxation</t>
  </si>
  <si>
    <t>CAPITAL AND RESERVES</t>
  </si>
  <si>
    <t>Reserves</t>
  </si>
  <si>
    <t>SHAREHOLDERS' EQUITY</t>
  </si>
  <si>
    <t>MINORITY INTEREST</t>
  </si>
  <si>
    <t>Share Capital</t>
  </si>
  <si>
    <t xml:space="preserve">Non Distributable </t>
  </si>
  <si>
    <t>Distributable</t>
  </si>
  <si>
    <t>Total</t>
  </si>
  <si>
    <t>Capital Reserves</t>
  </si>
  <si>
    <t>Share premium</t>
  </si>
  <si>
    <t>General Reserve</t>
  </si>
  <si>
    <t>Retained Earnings</t>
  </si>
  <si>
    <t>At 1 January 2003</t>
  </si>
  <si>
    <t>Operating Activities</t>
  </si>
  <si>
    <t>(Increase)/Decrease in working capital:</t>
  </si>
  <si>
    <t xml:space="preserve">         Net change in current assets</t>
  </si>
  <si>
    <t xml:space="preserve">         Net change in current liabilites</t>
  </si>
  <si>
    <t>Tax paid</t>
  </si>
  <si>
    <t>Deferred expenditure paid</t>
  </si>
  <si>
    <t>Retirement benefit paid</t>
  </si>
  <si>
    <t>Net cash flows from operating activities</t>
  </si>
  <si>
    <t>Investing Activities</t>
  </si>
  <si>
    <t>Dividends received</t>
  </si>
  <si>
    <t>Interest received</t>
  </si>
  <si>
    <t>Purchase of property, plant and equipement</t>
  </si>
  <si>
    <t>Investment in associated companies</t>
  </si>
  <si>
    <t>Income received from jointly controlled entities</t>
  </si>
  <si>
    <t>Proceeds from disposal of other investments</t>
  </si>
  <si>
    <t>Net cash flows from investing activities</t>
  </si>
  <si>
    <t>Financing Activities</t>
  </si>
  <si>
    <t>Interest paid</t>
  </si>
  <si>
    <t>Drawdown of borrowings</t>
  </si>
  <si>
    <t>Repayment of borrowings</t>
  </si>
  <si>
    <t>Fixed deposits pledged</t>
  </si>
  <si>
    <t>Net cash flows from financing activities</t>
  </si>
  <si>
    <t xml:space="preserve">Cash and cash equivalents at 1 January </t>
  </si>
  <si>
    <t>Cash and cash equivalents included in the cash flow statement comprise:</t>
  </si>
  <si>
    <t>As at</t>
  </si>
  <si>
    <t>Cash and bank balances</t>
  </si>
  <si>
    <t>Deposits (excluding deposits pledged)</t>
  </si>
  <si>
    <t>HDA Accounts</t>
  </si>
  <si>
    <t>Bank overdrafts</t>
  </si>
  <si>
    <t>Proceeds from shares issue to minority interests</t>
  </si>
  <si>
    <t xml:space="preserve"> </t>
  </si>
  <si>
    <t xml:space="preserve">       INDIVIDUAL    QUARTER</t>
  </si>
  <si>
    <t>- 3 -</t>
  </si>
  <si>
    <t>- 2 -</t>
  </si>
  <si>
    <t>- 1 -</t>
  </si>
  <si>
    <t>- 4 -</t>
  </si>
  <si>
    <t>Share of profits of jointly controlled entities</t>
  </si>
  <si>
    <t>PRECEDING YEAR</t>
  </si>
  <si>
    <t xml:space="preserve">Minority interest </t>
  </si>
  <si>
    <t>Earnings per share - Diluted (sen)</t>
  </si>
  <si>
    <t xml:space="preserve">Unaudited Condensed Consolidated Statement of Changes In Equity  </t>
  </si>
  <si>
    <t xml:space="preserve">Unaudited Condensed Consolidated Cash Flow Statement  </t>
  </si>
  <si>
    <t>Long Term Payables</t>
  </si>
  <si>
    <t>Adjustment for non-cash items</t>
  </si>
  <si>
    <t>Adjustment for non-operating items</t>
  </si>
  <si>
    <t>- as previously reported</t>
  </si>
  <si>
    <t xml:space="preserve">- share of prior year adjustments in an </t>
  </si>
  <si>
    <t>- as restated</t>
  </si>
  <si>
    <t>Net increase in cash and cash equivalents</t>
  </si>
  <si>
    <t>Unaudited Condensed Consolidated Income Statements</t>
  </si>
  <si>
    <t>Amount due from holding company</t>
  </si>
  <si>
    <t>At 1 January 2004</t>
  </si>
  <si>
    <t>Deposit, bank and cash balances</t>
  </si>
  <si>
    <t>Sinking fund for maintenance of golf course</t>
  </si>
  <si>
    <t>(Audited)</t>
  </si>
  <si>
    <t>Revaluation reserve</t>
  </si>
  <si>
    <t>Net cash from operations</t>
  </si>
  <si>
    <t xml:space="preserve">Cash on acquisition </t>
  </si>
  <si>
    <t>Sinking Fund Accounts</t>
  </si>
  <si>
    <t>Operating loss before changes in working capital</t>
  </si>
  <si>
    <t>Dividends paid</t>
  </si>
  <si>
    <t>Dividend for the financial year ended</t>
  </si>
  <si>
    <t xml:space="preserve">  31 December 2003</t>
  </si>
  <si>
    <t xml:space="preserve"> - bank overdraft</t>
  </si>
  <si>
    <t xml:space="preserve"> - others</t>
  </si>
  <si>
    <t xml:space="preserve">    CUMULATIVE   QUARTER</t>
  </si>
  <si>
    <t>Unaudited Condensed Consolidated Balance Sheet</t>
  </si>
  <si>
    <t xml:space="preserve">    associated company </t>
  </si>
  <si>
    <t>Cost of sales</t>
  </si>
  <si>
    <t>Gross profit</t>
  </si>
  <si>
    <t>Other operating expenses</t>
  </si>
  <si>
    <t>Proceeds from disposal of property, plant and machinery</t>
  </si>
  <si>
    <t>For the quarter ended 30 September 2004</t>
  </si>
  <si>
    <t>30/09/2004</t>
  </si>
  <si>
    <t>30/09/2003</t>
  </si>
  <si>
    <t>As at 30 September 2004</t>
  </si>
  <si>
    <t>For the period ended 30 September 2004</t>
  </si>
  <si>
    <t>At 30 September 2004</t>
  </si>
  <si>
    <t xml:space="preserve">Earnings per share - Basic (sen) </t>
  </si>
  <si>
    <t xml:space="preserve">Net Tangible Assets Per Ordinary Share (Sen)  </t>
  </si>
  <si>
    <t>At 30 September 2003</t>
  </si>
  <si>
    <t>30 Sept 2004</t>
  </si>
  <si>
    <t xml:space="preserve">Disposal of a subsidiary company  </t>
  </si>
  <si>
    <t>Note</t>
  </si>
  <si>
    <t>A11</t>
  </si>
  <si>
    <t>Proceeds from disposal of an associated company</t>
  </si>
  <si>
    <t>30 Sept 2003</t>
  </si>
  <si>
    <t>Cash and cash equivalents at 30 September</t>
  </si>
  <si>
    <t>Profit from operations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</si>
</sst>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_-;\-* #,##0.00_-;_-* &quot;-&quot;??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_-* #,##0_-;\-* #,##0_-;_-* &quot;-&quot;??_-;_-@_-"/>
    <numFmt numFmtId="171" formatCode="#,##0;\(#,##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2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4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5" xfId="0" applyNumberFormat="1" applyBorder="1" applyAlignment="1">
      <alignment/>
    </xf>
    <xf numFmtId="170" fontId="0" fillId="0" borderId="6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37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4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0" fillId="0" borderId="0" xfId="0" applyAlignment="1">
      <alignment horizontal="right"/>
    </xf>
    <xf numFmtId="15" fontId="3" fillId="0" borderId="0" xfId="0" applyNumberFormat="1" applyFont="1" applyAlignment="1" quotePrefix="1">
      <alignment horizontal="right"/>
    </xf>
    <xf numFmtId="171" fontId="0" fillId="0" borderId="5" xfId="0" applyNumberFormat="1" applyBorder="1" applyAlignment="1">
      <alignment/>
    </xf>
    <xf numFmtId="171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165" fontId="0" fillId="0" borderId="2" xfId="15" applyNumberFormat="1" applyFont="1" applyBorder="1" applyAlignment="1">
      <alignment horizontal="center"/>
    </xf>
    <xf numFmtId="165" fontId="0" fillId="0" borderId="0" xfId="15" applyNumberFormat="1" applyBorder="1" applyAlignment="1">
      <alignment/>
    </xf>
    <xf numFmtId="0" fontId="0" fillId="0" borderId="0" xfId="0" applyAlignment="1" quotePrefix="1">
      <alignment/>
    </xf>
    <xf numFmtId="165" fontId="0" fillId="0" borderId="0" xfId="15" applyNumberFormat="1" applyFont="1" applyAlignment="1" quotePrefix="1">
      <alignment horizontal="left"/>
    </xf>
    <xf numFmtId="0" fontId="0" fillId="0" borderId="0" xfId="0" applyAlignment="1" quotePrefix="1">
      <alignment horizontal="left"/>
    </xf>
    <xf numFmtId="43" fontId="0" fillId="0" borderId="0" xfId="15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5" fontId="1" fillId="0" borderId="0" xfId="0" applyNumberFormat="1" applyFont="1" applyAlignment="1" quotePrefix="1">
      <alignment horizontal="right"/>
    </xf>
    <xf numFmtId="43" fontId="0" fillId="0" borderId="2" xfId="15" applyBorder="1" applyAlignment="1">
      <alignment/>
    </xf>
    <xf numFmtId="170" fontId="1" fillId="0" borderId="3" xfId="0" applyNumberFormat="1" applyFont="1" applyBorder="1" applyAlignment="1">
      <alignment/>
    </xf>
    <xf numFmtId="170" fontId="0" fillId="0" borderId="3" xfId="0" applyNumberFormat="1" applyFont="1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 horizontal="center"/>
    </xf>
    <xf numFmtId="165" fontId="0" fillId="0" borderId="2" xfId="15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</cellXfs>
  <cellStyles count="18">
    <cellStyle name="Normal" xfId="0"/>
    <cellStyle name="Comma" xfId="15"/>
    <cellStyle name="Comma [0]" xfId="16"/>
    <cellStyle name="Comma [0]_Sheet1" xfId="17"/>
    <cellStyle name="Comma [0]_Sheet4" xfId="18"/>
    <cellStyle name="Comma [0]_Sheet5" xfId="19"/>
    <cellStyle name="Comma_Sheet1" xfId="20"/>
    <cellStyle name="Comma_Sheet4" xfId="21"/>
    <cellStyle name="Comma_Sheet5" xfId="22"/>
    <cellStyle name="Currency" xfId="23"/>
    <cellStyle name="Currency [0]" xfId="24"/>
    <cellStyle name="Currency [0]_Sheet1" xfId="25"/>
    <cellStyle name="Currency [0]_Sheet4" xfId="26"/>
    <cellStyle name="Currency [0]_Sheet5" xfId="27"/>
    <cellStyle name="Currency_Sheet1" xfId="28"/>
    <cellStyle name="Currency_Sheet4" xfId="29"/>
    <cellStyle name="Currency_Sheet5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8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36.7109375" style="0" customWidth="1"/>
    <col min="2" max="2" width="12.7109375" style="0" customWidth="1"/>
    <col min="3" max="3" width="17.7109375" style="0" customWidth="1"/>
    <col min="4" max="4" width="1.7109375" style="0" customWidth="1"/>
    <col min="5" max="5" width="12.7109375" style="0" customWidth="1"/>
    <col min="6" max="6" width="17.7109375" style="0" customWidth="1"/>
  </cols>
  <sheetData>
    <row r="1" spans="1:6" ht="15.75">
      <c r="A1" s="11" t="s">
        <v>0</v>
      </c>
      <c r="B1" s="1"/>
      <c r="C1" s="1"/>
      <c r="D1" s="1"/>
      <c r="E1" s="1"/>
      <c r="F1" s="1"/>
    </row>
    <row r="2" spans="1:6" ht="15.75">
      <c r="A2" s="11" t="s">
        <v>1</v>
      </c>
      <c r="B2" s="1"/>
      <c r="C2" s="1"/>
      <c r="D2" s="1"/>
      <c r="E2" s="1"/>
      <c r="F2" s="1"/>
    </row>
    <row r="3" spans="1:6" ht="15.75">
      <c r="A3" s="11"/>
      <c r="B3" s="1"/>
      <c r="C3" s="1"/>
      <c r="D3" s="1"/>
      <c r="E3" s="1"/>
      <c r="F3" s="1"/>
    </row>
    <row r="4" spans="1:6" ht="15.75">
      <c r="A4" s="11" t="s">
        <v>101</v>
      </c>
      <c r="B4" s="1"/>
      <c r="C4" s="1"/>
      <c r="D4" s="1"/>
      <c r="E4" s="1"/>
      <c r="F4" s="1"/>
    </row>
    <row r="5" spans="1:6" ht="15.75">
      <c r="A5" s="11" t="s">
        <v>124</v>
      </c>
      <c r="B5" s="1"/>
      <c r="C5" s="1"/>
      <c r="D5" s="1"/>
      <c r="E5" s="1"/>
      <c r="F5" s="1"/>
    </row>
    <row r="6" spans="1:6" ht="13.5" thickBot="1">
      <c r="A6" s="6"/>
      <c r="B6" s="6"/>
      <c r="C6" s="6"/>
      <c r="D6" s="6"/>
      <c r="E6" s="6"/>
      <c r="F6" s="6"/>
    </row>
    <row r="7" spans="1:6" ht="19.5" customHeight="1">
      <c r="A7" s="2"/>
      <c r="B7" s="2" t="s">
        <v>83</v>
      </c>
      <c r="C7" s="2"/>
      <c r="D7" s="2"/>
      <c r="E7" s="2" t="s">
        <v>117</v>
      </c>
      <c r="F7" s="2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3" t="s">
        <v>2</v>
      </c>
      <c r="C9" s="3" t="s">
        <v>89</v>
      </c>
      <c r="D9" s="2"/>
      <c r="E9" s="3" t="s">
        <v>2</v>
      </c>
      <c r="F9" s="3" t="s">
        <v>89</v>
      </c>
    </row>
    <row r="10" spans="1:6" ht="12.75">
      <c r="A10" s="2"/>
      <c r="B10" s="3" t="s">
        <v>5</v>
      </c>
      <c r="C10" s="3" t="s">
        <v>6</v>
      </c>
      <c r="D10" s="2"/>
      <c r="E10" s="3" t="s">
        <v>5</v>
      </c>
      <c r="F10" s="3" t="s">
        <v>6</v>
      </c>
    </row>
    <row r="11" spans="1:6" ht="12.75">
      <c r="A11" s="2"/>
      <c r="B11" s="3" t="s">
        <v>3</v>
      </c>
      <c r="C11" s="3" t="s">
        <v>3</v>
      </c>
      <c r="D11" s="2"/>
      <c r="E11" s="3" t="s">
        <v>7</v>
      </c>
      <c r="F11" s="3" t="s">
        <v>8</v>
      </c>
    </row>
    <row r="12" spans="1:6" ht="12.75">
      <c r="A12" s="2"/>
      <c r="B12" s="3" t="s">
        <v>125</v>
      </c>
      <c r="C12" s="3" t="s">
        <v>126</v>
      </c>
      <c r="D12" s="2"/>
      <c r="E12" s="3" t="s">
        <v>125</v>
      </c>
      <c r="F12" s="3" t="s">
        <v>126</v>
      </c>
    </row>
    <row r="13" spans="1:6" ht="13.5" thickBot="1">
      <c r="A13" s="5" t="s">
        <v>9</v>
      </c>
      <c r="B13" s="5" t="s">
        <v>4</v>
      </c>
      <c r="C13" s="5" t="s">
        <v>4</v>
      </c>
      <c r="D13" s="6"/>
      <c r="E13" s="5" t="s">
        <v>4</v>
      </c>
      <c r="F13" s="5" t="s">
        <v>4</v>
      </c>
    </row>
    <row r="15" spans="1:6" ht="12.75">
      <c r="A15" t="s">
        <v>10</v>
      </c>
      <c r="B15" s="4">
        <v>50746</v>
      </c>
      <c r="C15" s="9">
        <v>97387</v>
      </c>
      <c r="D15" s="4"/>
      <c r="E15" s="4">
        <v>180404</v>
      </c>
      <c r="F15" s="9">
        <v>151984</v>
      </c>
    </row>
    <row r="16" spans="2:6" ht="12.75">
      <c r="B16" s="4"/>
      <c r="C16" s="10"/>
      <c r="D16" s="4"/>
      <c r="E16" s="4"/>
      <c r="F16" s="4"/>
    </row>
    <row r="17" spans="1:6" ht="12.75">
      <c r="A17" t="s">
        <v>120</v>
      </c>
      <c r="B17" s="7">
        <v>-33769</v>
      </c>
      <c r="C17" s="49">
        <v>-62181</v>
      </c>
      <c r="D17" s="4"/>
      <c r="E17" s="7">
        <v>-128235</v>
      </c>
      <c r="F17" s="7">
        <v>-102901</v>
      </c>
    </row>
    <row r="18" spans="1:6" ht="19.5" customHeight="1">
      <c r="A18" t="s">
        <v>121</v>
      </c>
      <c r="B18" s="4">
        <f>SUM(B15:B17)</f>
        <v>16977</v>
      </c>
      <c r="C18" s="4">
        <f>SUM(C15:C17)</f>
        <v>35206</v>
      </c>
      <c r="D18" s="4"/>
      <c r="E18" s="4">
        <f>SUM(E15:E17)</f>
        <v>52169</v>
      </c>
      <c r="F18" s="4">
        <f>SUM(F15:F17)</f>
        <v>49083</v>
      </c>
    </row>
    <row r="19" spans="2:6" ht="12.75">
      <c r="B19" s="4"/>
      <c r="C19" s="10"/>
      <c r="D19" s="4"/>
      <c r="E19" s="4"/>
      <c r="F19" s="4"/>
    </row>
    <row r="20" spans="1:6" ht="12.75">
      <c r="A20" t="s">
        <v>11</v>
      </c>
      <c r="B20" s="4">
        <v>8249</v>
      </c>
      <c r="C20" s="9">
        <v>1825</v>
      </c>
      <c r="D20" s="4"/>
      <c r="E20" s="4">
        <v>15185</v>
      </c>
      <c r="F20" s="9">
        <v>8189</v>
      </c>
    </row>
    <row r="21" spans="1:6" ht="12.75">
      <c r="A21" t="s">
        <v>82</v>
      </c>
      <c r="B21" s="4"/>
      <c r="C21" s="10"/>
      <c r="D21" s="4"/>
      <c r="E21" s="4"/>
      <c r="F21" s="4"/>
    </row>
    <row r="22" spans="1:6" ht="12.75">
      <c r="A22" t="s">
        <v>122</v>
      </c>
      <c r="B22" s="7">
        <v>-13713</v>
      </c>
      <c r="C22" s="34">
        <v>-18727</v>
      </c>
      <c r="D22" s="4"/>
      <c r="E22" s="7">
        <v>-47412</v>
      </c>
      <c r="F22" s="34">
        <v>-41474</v>
      </c>
    </row>
    <row r="23" spans="1:6" ht="19.5" customHeight="1">
      <c r="A23" t="s">
        <v>140</v>
      </c>
      <c r="B23" s="4">
        <f>SUM(B18:B22)</f>
        <v>11513</v>
      </c>
      <c r="C23" s="4">
        <f>SUM(C18:C22)</f>
        <v>18304</v>
      </c>
      <c r="D23" s="4"/>
      <c r="E23" s="4">
        <f>SUM(E18:E22)</f>
        <v>19942</v>
      </c>
      <c r="F23" s="4">
        <f>SUM(F18:F22)</f>
        <v>15798</v>
      </c>
    </row>
    <row r="24" spans="2:6" ht="12.75">
      <c r="B24" s="4"/>
      <c r="C24" s="4"/>
      <c r="D24" s="4"/>
      <c r="E24" s="4"/>
      <c r="F24" s="4"/>
    </row>
    <row r="25" spans="1:6" ht="12.75">
      <c r="A25" t="s">
        <v>12</v>
      </c>
      <c r="B25" s="4">
        <v>-8324</v>
      </c>
      <c r="C25" s="9">
        <v>-5517</v>
      </c>
      <c r="D25" s="4"/>
      <c r="E25" s="4">
        <v>-20397</v>
      </c>
      <c r="F25" s="9">
        <v>-16324</v>
      </c>
    </row>
    <row r="26" spans="2:6" ht="12.75">
      <c r="B26" s="4"/>
      <c r="C26" s="4"/>
      <c r="D26" s="4"/>
      <c r="E26" s="4"/>
      <c r="F26" s="4"/>
    </row>
    <row r="27" spans="1:6" ht="12.75">
      <c r="A27" t="s">
        <v>13</v>
      </c>
      <c r="B27" s="4">
        <v>12935</v>
      </c>
      <c r="C27" s="9">
        <v>16593</v>
      </c>
      <c r="D27" s="4"/>
      <c r="E27" s="4">
        <v>52606</v>
      </c>
      <c r="F27" s="9">
        <v>52531</v>
      </c>
    </row>
    <row r="28" spans="2:6" ht="12.75">
      <c r="B28" s="4"/>
      <c r="C28" s="4"/>
      <c r="D28" s="4"/>
      <c r="E28" s="4"/>
      <c r="F28" s="4"/>
    </row>
    <row r="29" spans="1:6" ht="12.75">
      <c r="A29" t="s">
        <v>88</v>
      </c>
      <c r="B29" s="7">
        <v>10000</v>
      </c>
      <c r="C29" s="34">
        <v>0</v>
      </c>
      <c r="D29" s="4"/>
      <c r="E29" s="7">
        <v>20000</v>
      </c>
      <c r="F29" s="34">
        <v>19000</v>
      </c>
    </row>
    <row r="30" spans="1:6" ht="19.5" customHeight="1">
      <c r="A30" t="s">
        <v>14</v>
      </c>
      <c r="B30" s="4">
        <f>SUM(B23:B29)</f>
        <v>26124</v>
      </c>
      <c r="C30" s="4">
        <f>SUM(C23:C29)</f>
        <v>29380</v>
      </c>
      <c r="D30" s="4"/>
      <c r="E30" s="4">
        <f>SUM(E23:E29)</f>
        <v>72151</v>
      </c>
      <c r="F30" s="4">
        <f>SUM(F23:F29)</f>
        <v>71005</v>
      </c>
    </row>
    <row r="31" spans="2:6" ht="12.75">
      <c r="B31" s="4"/>
      <c r="C31" s="4"/>
      <c r="D31" s="4"/>
      <c r="E31" s="4"/>
      <c r="F31" s="4"/>
    </row>
    <row r="32" spans="1:6" ht="12.75">
      <c r="A32" t="s">
        <v>15</v>
      </c>
      <c r="B32" s="7">
        <v>-8884</v>
      </c>
      <c r="C32" s="34">
        <v>-11928</v>
      </c>
      <c r="D32" s="4"/>
      <c r="E32" s="7">
        <v>-20659</v>
      </c>
      <c r="F32" s="34">
        <v>-24208</v>
      </c>
    </row>
    <row r="33" spans="1:6" ht="19.5" customHeight="1">
      <c r="A33" t="s">
        <v>16</v>
      </c>
      <c r="B33" s="4">
        <f>SUM(B30:B32)</f>
        <v>17240</v>
      </c>
      <c r="C33" s="4">
        <f>SUM(C30:C32)</f>
        <v>17452</v>
      </c>
      <c r="D33" s="4"/>
      <c r="E33" s="4">
        <f>SUM(E30:E32)</f>
        <v>51492</v>
      </c>
      <c r="F33" s="4">
        <f>SUM(F30:F32)</f>
        <v>46797</v>
      </c>
    </row>
    <row r="34" spans="2:6" ht="12.75">
      <c r="B34" s="4"/>
      <c r="C34" s="4"/>
      <c r="D34" s="4"/>
      <c r="E34" s="4"/>
      <c r="F34" s="4"/>
    </row>
    <row r="35" spans="1:6" ht="12.75">
      <c r="A35" t="s">
        <v>90</v>
      </c>
      <c r="B35" s="7">
        <v>2112</v>
      </c>
      <c r="C35" s="34">
        <v>-7276</v>
      </c>
      <c r="D35" s="4"/>
      <c r="E35" s="7">
        <v>-482</v>
      </c>
      <c r="F35" s="34">
        <v>-4977</v>
      </c>
    </row>
    <row r="36" spans="1:6" ht="19.5" customHeight="1" thickBot="1">
      <c r="A36" t="s">
        <v>17</v>
      </c>
      <c r="B36" s="8">
        <f>SUM(B33:B35)</f>
        <v>19352</v>
      </c>
      <c r="C36" s="8">
        <f>SUM(C33:C35)</f>
        <v>10176</v>
      </c>
      <c r="D36" s="4"/>
      <c r="E36" s="8">
        <f>SUM(E33:E35)</f>
        <v>51010</v>
      </c>
      <c r="F36" s="8">
        <f>SUM(F33:F35)</f>
        <v>41820</v>
      </c>
    </row>
    <row r="37" spans="2:6" ht="12.75">
      <c r="B37" s="4"/>
      <c r="C37" s="4"/>
      <c r="D37" s="4"/>
      <c r="E37" s="4"/>
      <c r="F37" s="4"/>
    </row>
    <row r="38" spans="2:6" ht="12.75">
      <c r="B38" s="4"/>
      <c r="C38" s="4"/>
      <c r="D38" s="4"/>
      <c r="E38" s="4"/>
      <c r="F38" s="4"/>
    </row>
    <row r="39" spans="1:6" ht="12.75">
      <c r="A39" t="s">
        <v>130</v>
      </c>
      <c r="B39" s="47">
        <v>4.5</v>
      </c>
      <c r="C39" s="48">
        <v>2.5</v>
      </c>
      <c r="D39" s="47">
        <v>3.7</v>
      </c>
      <c r="E39" s="47">
        <v>11.8</v>
      </c>
      <c r="F39" s="48">
        <v>10.4</v>
      </c>
    </row>
    <row r="40" spans="2:6" ht="12.75">
      <c r="B40" s="4"/>
      <c r="C40" s="4"/>
      <c r="D40" s="4"/>
      <c r="E40" s="4"/>
      <c r="F40" s="4"/>
    </row>
    <row r="41" spans="1:6" ht="12.75">
      <c r="A41" t="s">
        <v>91</v>
      </c>
      <c r="B41" s="9">
        <v>0</v>
      </c>
      <c r="C41" s="9">
        <v>0</v>
      </c>
      <c r="D41" s="10"/>
      <c r="E41" s="9">
        <v>0</v>
      </c>
      <c r="F41" s="9">
        <v>0</v>
      </c>
    </row>
    <row r="42" spans="2:6" ht="12.75">
      <c r="B42" s="4"/>
      <c r="C42" s="4"/>
      <c r="D42" s="4"/>
      <c r="E42" s="4"/>
      <c r="F42" s="4"/>
    </row>
    <row r="43" spans="2:6" ht="12.75"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1:6" ht="12.75">
      <c r="A50" s="41" t="s">
        <v>82</v>
      </c>
      <c r="B50" s="4"/>
      <c r="C50" s="4"/>
      <c r="D50" s="4"/>
      <c r="E50" s="4"/>
      <c r="F50" s="4"/>
    </row>
    <row r="51" spans="2:6" ht="12.75">
      <c r="B51" s="4"/>
      <c r="C51" s="37" t="s">
        <v>86</v>
      </c>
      <c r="D51" s="4"/>
      <c r="E51" s="4"/>
      <c r="F51" s="4"/>
    </row>
    <row r="52" spans="1:6" ht="12.75">
      <c r="A52" s="40" t="s">
        <v>82</v>
      </c>
      <c r="B52" s="4"/>
      <c r="C52" s="4"/>
      <c r="D52" s="4"/>
      <c r="E52" s="4"/>
      <c r="F52" s="4"/>
    </row>
    <row r="53" spans="1:6" ht="12.75">
      <c r="A53" s="40" t="s">
        <v>82</v>
      </c>
      <c r="B53" s="4"/>
      <c r="C53" s="4"/>
      <c r="D53" s="4"/>
      <c r="E53" s="4"/>
      <c r="F53" s="4"/>
    </row>
    <row r="54" spans="1:6" ht="12.75">
      <c r="A54" s="40" t="s">
        <v>82</v>
      </c>
      <c r="B54" s="4"/>
      <c r="C54" s="4"/>
      <c r="D54" s="4"/>
      <c r="E54" s="4"/>
      <c r="F54" s="4"/>
    </row>
    <row r="55" spans="2:6" ht="12.75">
      <c r="B55" s="4"/>
      <c r="C55" s="4"/>
      <c r="D55" s="4"/>
      <c r="E55" s="4"/>
      <c r="F55" s="4"/>
    </row>
    <row r="56" spans="2:6" ht="12.75">
      <c r="B56" s="4"/>
      <c r="C56" s="4"/>
      <c r="D56" s="4"/>
      <c r="E56" s="4"/>
      <c r="F56" s="4"/>
    </row>
    <row r="57" spans="2:6" ht="12.75">
      <c r="B57" s="4"/>
      <c r="C57" s="4"/>
      <c r="D57" s="4"/>
      <c r="E57" s="4"/>
      <c r="F57" s="4"/>
    </row>
    <row r="58" spans="2:6" ht="12.75">
      <c r="B58" s="4"/>
      <c r="C58" s="4"/>
      <c r="D58" s="4"/>
      <c r="E58" s="4"/>
      <c r="F58" s="4"/>
    </row>
    <row r="59" spans="2:6" ht="12.75">
      <c r="B59" s="4"/>
      <c r="C59" s="4"/>
      <c r="D59" s="4"/>
      <c r="E59" s="4"/>
      <c r="F59" s="4"/>
    </row>
    <row r="60" spans="2:6" ht="12.75">
      <c r="B60" s="4"/>
      <c r="C60" s="4"/>
      <c r="D60" s="4"/>
      <c r="E60" s="4"/>
      <c r="F60" s="4"/>
    </row>
    <row r="61" spans="2:6" ht="12.75">
      <c r="B61" s="4"/>
      <c r="C61" s="4"/>
      <c r="D61" s="4"/>
      <c r="E61" s="4"/>
      <c r="F61" s="4"/>
    </row>
    <row r="62" spans="2:6" ht="12.75">
      <c r="B62" s="4"/>
      <c r="C62" s="4"/>
      <c r="D62" s="4"/>
      <c r="E62" s="4"/>
      <c r="F62" s="4"/>
    </row>
    <row r="63" spans="2:6" ht="12.75">
      <c r="B63" s="4"/>
      <c r="C63" s="4"/>
      <c r="D63" s="4"/>
      <c r="E63" s="4"/>
      <c r="F63" s="4"/>
    </row>
    <row r="64" spans="2:6" ht="12.75">
      <c r="B64" s="4"/>
      <c r="C64" s="4"/>
      <c r="D64" s="4"/>
      <c r="E64" s="4"/>
      <c r="F64" s="4"/>
    </row>
    <row r="65" spans="2:6" ht="12.75">
      <c r="B65" s="4"/>
      <c r="C65" s="4"/>
      <c r="D65" s="4"/>
      <c r="E65" s="4"/>
      <c r="F65" s="4"/>
    </row>
    <row r="66" spans="2:6" ht="12.75"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  <row r="151" spans="2:6" ht="12.75">
      <c r="B151" s="4"/>
      <c r="C151" s="4"/>
      <c r="D151" s="4"/>
      <c r="E151" s="4"/>
      <c r="F151" s="4"/>
    </row>
    <row r="152" spans="2:6" ht="12.75">
      <c r="B152" s="4"/>
      <c r="C152" s="4"/>
      <c r="D152" s="4"/>
      <c r="E152" s="4"/>
      <c r="F152" s="4"/>
    </row>
    <row r="153" spans="2:6" ht="12.75">
      <c r="B153" s="4"/>
      <c r="C153" s="4"/>
      <c r="D153" s="4"/>
      <c r="E153" s="4"/>
      <c r="F153" s="4"/>
    </row>
    <row r="154" spans="2:6" ht="12.75">
      <c r="B154" s="4"/>
      <c r="C154" s="4"/>
      <c r="D154" s="4"/>
      <c r="E154" s="4"/>
      <c r="F154" s="4"/>
    </row>
    <row r="155" spans="2:6" ht="12.75">
      <c r="B155" s="4"/>
      <c r="C155" s="4"/>
      <c r="D155" s="4"/>
      <c r="E155" s="4"/>
      <c r="F155" s="4"/>
    </row>
    <row r="156" spans="2:6" ht="12.75">
      <c r="B156" s="4"/>
      <c r="C156" s="4"/>
      <c r="D156" s="4"/>
      <c r="E156" s="4"/>
      <c r="F156" s="4"/>
    </row>
    <row r="157" spans="2:6" ht="12.75">
      <c r="B157" s="4"/>
      <c r="C157" s="4"/>
      <c r="D157" s="4"/>
      <c r="E157" s="4"/>
      <c r="F157" s="4"/>
    </row>
    <row r="158" spans="2:6" ht="12.75">
      <c r="B158" s="4"/>
      <c r="C158" s="4"/>
      <c r="D158" s="4"/>
      <c r="E158" s="4"/>
      <c r="F158" s="4"/>
    </row>
    <row r="159" spans="2:6" ht="12.75">
      <c r="B159" s="4"/>
      <c r="C159" s="4"/>
      <c r="D159" s="4"/>
      <c r="E159" s="4"/>
      <c r="F159" s="4"/>
    </row>
    <row r="160" spans="2:6" ht="12.75">
      <c r="B160" s="4"/>
      <c r="C160" s="4"/>
      <c r="D160" s="4"/>
      <c r="E160" s="4"/>
      <c r="F160" s="4"/>
    </row>
    <row r="161" spans="2:6" ht="12.75">
      <c r="B161" s="4"/>
      <c r="C161" s="4"/>
      <c r="D161" s="4"/>
      <c r="E161" s="4"/>
      <c r="F161" s="4"/>
    </row>
    <row r="162" spans="2:6" ht="12.75">
      <c r="B162" s="4"/>
      <c r="C162" s="4"/>
      <c r="D162" s="4"/>
      <c r="E162" s="4"/>
      <c r="F162" s="4"/>
    </row>
    <row r="163" spans="2:6" ht="12.75">
      <c r="B163" s="4"/>
      <c r="C163" s="4"/>
      <c r="D163" s="4"/>
      <c r="E163" s="4"/>
      <c r="F163" s="4"/>
    </row>
    <row r="164" spans="2:6" ht="12.75">
      <c r="B164" s="4"/>
      <c r="C164" s="4"/>
      <c r="D164" s="4"/>
      <c r="E164" s="4"/>
      <c r="F164" s="4"/>
    </row>
    <row r="165" spans="2:6" ht="12.75">
      <c r="B165" s="4"/>
      <c r="C165" s="4"/>
      <c r="D165" s="4"/>
      <c r="E165" s="4"/>
      <c r="F165" s="4"/>
    </row>
    <row r="166" spans="2:6" ht="12.75">
      <c r="B166" s="4"/>
      <c r="C166" s="4"/>
      <c r="D166" s="4"/>
      <c r="E166" s="4"/>
      <c r="F166" s="4"/>
    </row>
    <row r="167" spans="2:6" ht="12.75">
      <c r="B167" s="4"/>
      <c r="C167" s="4"/>
      <c r="D167" s="4"/>
      <c r="E167" s="4"/>
      <c r="F167" s="4"/>
    </row>
    <row r="168" spans="2:6" ht="12.75">
      <c r="B168" s="4"/>
      <c r="C168" s="4"/>
      <c r="D168" s="4"/>
      <c r="E168" s="4"/>
      <c r="F168" s="4"/>
    </row>
    <row r="169" spans="2:6" ht="12.75">
      <c r="B169" s="4"/>
      <c r="C169" s="4"/>
      <c r="D169" s="4"/>
      <c r="E169" s="4"/>
      <c r="F169" s="4"/>
    </row>
    <row r="170" spans="2:6" ht="12.75">
      <c r="B170" s="4"/>
      <c r="C170" s="4"/>
      <c r="D170" s="4"/>
      <c r="E170" s="4"/>
      <c r="F170" s="4"/>
    </row>
    <row r="171" spans="2:6" ht="12.75">
      <c r="B171" s="4"/>
      <c r="C171" s="4"/>
      <c r="D171" s="4"/>
      <c r="E171" s="4"/>
      <c r="F171" s="4"/>
    </row>
    <row r="172" spans="2:6" ht="12.75">
      <c r="B172" s="4"/>
      <c r="C172" s="4"/>
      <c r="D172" s="4"/>
      <c r="E172" s="4"/>
      <c r="F172" s="4"/>
    </row>
    <row r="173" spans="2:6" ht="12.75">
      <c r="B173" s="4"/>
      <c r="C173" s="4"/>
      <c r="D173" s="4"/>
      <c r="E173" s="4"/>
      <c r="F173" s="4"/>
    </row>
    <row r="174" spans="2:6" ht="12.75">
      <c r="B174" s="4"/>
      <c r="C174" s="4"/>
      <c r="D174" s="4"/>
      <c r="E174" s="4"/>
      <c r="F174" s="4"/>
    </row>
    <row r="175" spans="2:6" ht="12.75">
      <c r="B175" s="4"/>
      <c r="C175" s="4"/>
      <c r="D175" s="4"/>
      <c r="E175" s="4"/>
      <c r="F175" s="4"/>
    </row>
    <row r="176" spans="2:6" ht="12.75">
      <c r="B176" s="4"/>
      <c r="C176" s="4"/>
      <c r="D176" s="4"/>
      <c r="E176" s="4"/>
      <c r="F176" s="4"/>
    </row>
    <row r="177" spans="2:6" ht="12.75">
      <c r="B177" s="4"/>
      <c r="C177" s="4"/>
      <c r="D177" s="4"/>
      <c r="E177" s="4"/>
      <c r="F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  <row r="231" spans="2:6" ht="12.75">
      <c r="B231" s="4"/>
      <c r="C231" s="4"/>
      <c r="D231" s="4"/>
      <c r="E231" s="4"/>
      <c r="F231" s="4"/>
    </row>
    <row r="232" spans="2:6" ht="12.75">
      <c r="B232" s="4"/>
      <c r="C232" s="4"/>
      <c r="D232" s="4"/>
      <c r="E232" s="4"/>
      <c r="F232" s="4"/>
    </row>
    <row r="233" spans="2:6" ht="12.75">
      <c r="B233" s="4"/>
      <c r="C233" s="4"/>
      <c r="D233" s="4"/>
      <c r="E233" s="4"/>
      <c r="F233" s="4"/>
    </row>
    <row r="234" spans="2:6" ht="12.75">
      <c r="B234" s="4"/>
      <c r="C234" s="4"/>
      <c r="D234" s="4"/>
      <c r="E234" s="4"/>
      <c r="F234" s="4"/>
    </row>
    <row r="235" spans="2:6" ht="12.75">
      <c r="B235" s="4"/>
      <c r="C235" s="4"/>
      <c r="D235" s="4"/>
      <c r="E235" s="4"/>
      <c r="F235" s="4"/>
    </row>
    <row r="236" spans="2:6" ht="12.75">
      <c r="B236" s="4"/>
      <c r="C236" s="4"/>
      <c r="D236" s="4"/>
      <c r="E236" s="4"/>
      <c r="F236" s="4"/>
    </row>
    <row r="237" spans="2:6" ht="12.75">
      <c r="B237" s="4"/>
      <c r="C237" s="4"/>
      <c r="D237" s="4"/>
      <c r="E237" s="4"/>
      <c r="F237" s="4"/>
    </row>
    <row r="238" spans="2:6" ht="12.75">
      <c r="B238" s="4"/>
      <c r="C238" s="4"/>
      <c r="D238" s="4"/>
      <c r="E238" s="4"/>
      <c r="F238" s="4"/>
    </row>
    <row r="239" spans="2:6" ht="12.75">
      <c r="B239" s="4"/>
      <c r="C239" s="4"/>
      <c r="D239" s="4"/>
      <c r="E239" s="4"/>
      <c r="F239" s="4"/>
    </row>
    <row r="240" spans="2:6" ht="12.75">
      <c r="B240" s="4"/>
      <c r="C240" s="4"/>
      <c r="D240" s="4"/>
      <c r="E240" s="4"/>
      <c r="F240" s="4"/>
    </row>
    <row r="241" spans="2:6" ht="12.75">
      <c r="B241" s="4"/>
      <c r="C241" s="4"/>
      <c r="D241" s="4"/>
      <c r="E241" s="4"/>
      <c r="F241" s="4"/>
    </row>
    <row r="242" spans="2:6" ht="12.75">
      <c r="B242" s="4"/>
      <c r="C242" s="4"/>
      <c r="D242" s="4"/>
      <c r="E242" s="4"/>
      <c r="F242" s="4"/>
    </row>
    <row r="243" spans="2:6" ht="12.75">
      <c r="B243" s="4"/>
      <c r="C243" s="4"/>
      <c r="D243" s="4"/>
      <c r="E243" s="4"/>
      <c r="F243" s="4"/>
    </row>
    <row r="244" spans="2:6" ht="12.75">
      <c r="B244" s="4"/>
      <c r="C244" s="4"/>
      <c r="D244" s="4"/>
      <c r="E244" s="4"/>
      <c r="F244" s="4"/>
    </row>
    <row r="245" spans="2:6" ht="12.75">
      <c r="B245" s="4"/>
      <c r="C245" s="4"/>
      <c r="D245" s="4"/>
      <c r="E245" s="4"/>
      <c r="F245" s="4"/>
    </row>
    <row r="246" spans="2:6" ht="12.75">
      <c r="B246" s="4"/>
      <c r="C246" s="4"/>
      <c r="D246" s="4"/>
      <c r="E246" s="4"/>
      <c r="F246" s="4"/>
    </row>
    <row r="247" spans="2:6" ht="12.75">
      <c r="B247" s="4"/>
      <c r="C247" s="4"/>
      <c r="D247" s="4"/>
      <c r="E247" s="4"/>
      <c r="F247" s="4"/>
    </row>
    <row r="248" spans="2:6" ht="12.75">
      <c r="B248" s="4"/>
      <c r="C248" s="4"/>
      <c r="D248" s="4"/>
      <c r="E248" s="4"/>
      <c r="F248" s="4"/>
    </row>
    <row r="249" spans="2:6" ht="12.75">
      <c r="B249" s="4"/>
      <c r="C249" s="4"/>
      <c r="D249" s="4"/>
      <c r="E249" s="4"/>
      <c r="F249" s="4"/>
    </row>
    <row r="250" spans="2:6" ht="12.75">
      <c r="B250" s="4"/>
      <c r="C250" s="4"/>
      <c r="D250" s="4"/>
      <c r="E250" s="4"/>
      <c r="F250" s="4"/>
    </row>
    <row r="251" spans="2:6" ht="12.75">
      <c r="B251" s="4"/>
      <c r="C251" s="4"/>
      <c r="D251" s="4"/>
      <c r="E251" s="4"/>
      <c r="F251" s="4"/>
    </row>
    <row r="252" spans="2:6" ht="12.75">
      <c r="B252" s="4"/>
      <c r="C252" s="4"/>
      <c r="D252" s="4"/>
      <c r="E252" s="4"/>
      <c r="F252" s="4"/>
    </row>
    <row r="253" spans="2:6" ht="12.75">
      <c r="B253" s="4"/>
      <c r="C253" s="4"/>
      <c r="D253" s="4"/>
      <c r="E253" s="4"/>
      <c r="F253" s="4"/>
    </row>
    <row r="254" spans="2:6" ht="12.75">
      <c r="B254" s="4"/>
      <c r="C254" s="4"/>
      <c r="D254" s="4"/>
      <c r="E254" s="4"/>
      <c r="F254" s="4"/>
    </row>
    <row r="255" spans="2:6" ht="12.75">
      <c r="B255" s="4"/>
      <c r="C255" s="4"/>
      <c r="D255" s="4"/>
      <c r="E255" s="4"/>
      <c r="F255" s="4"/>
    </row>
    <row r="256" spans="2:6" ht="12.75">
      <c r="B256" s="4"/>
      <c r="C256" s="4"/>
      <c r="D256" s="4"/>
      <c r="E256" s="4"/>
      <c r="F256" s="4"/>
    </row>
    <row r="257" spans="2:6" ht="12.75">
      <c r="B257" s="4"/>
      <c r="C257" s="4"/>
      <c r="D257" s="4"/>
      <c r="E257" s="4"/>
      <c r="F257" s="4"/>
    </row>
    <row r="258" spans="2:6" ht="12.75">
      <c r="B258" s="4"/>
      <c r="C258" s="4"/>
      <c r="D258" s="4"/>
      <c r="E258" s="4"/>
      <c r="F258" s="4"/>
    </row>
    <row r="259" spans="2:6" ht="12.75">
      <c r="B259" s="4"/>
      <c r="C259" s="4"/>
      <c r="D259" s="4"/>
      <c r="E259" s="4"/>
      <c r="F259" s="4"/>
    </row>
    <row r="260" spans="2:6" ht="12.75">
      <c r="B260" s="4"/>
      <c r="C260" s="4"/>
      <c r="D260" s="4"/>
      <c r="E260" s="4"/>
      <c r="F260" s="4"/>
    </row>
    <row r="261" spans="2:6" ht="12.75">
      <c r="B261" s="4"/>
      <c r="C261" s="4"/>
      <c r="D261" s="4"/>
      <c r="E261" s="4"/>
      <c r="F261" s="4"/>
    </row>
    <row r="262" spans="2:6" ht="12.75">
      <c r="B262" s="4"/>
      <c r="C262" s="4"/>
      <c r="D262" s="4"/>
      <c r="E262" s="4"/>
      <c r="F262" s="4"/>
    </row>
    <row r="263" spans="2:6" ht="12.75">
      <c r="B263" s="4"/>
      <c r="C263" s="4"/>
      <c r="D263" s="4"/>
      <c r="E263" s="4"/>
      <c r="F263" s="4"/>
    </row>
    <row r="264" spans="2:6" ht="12.75">
      <c r="B264" s="4"/>
      <c r="C264" s="4"/>
      <c r="D264" s="4"/>
      <c r="E264" s="4"/>
      <c r="F264" s="4"/>
    </row>
    <row r="265" spans="2:6" ht="12.75">
      <c r="B265" s="4"/>
      <c r="C265" s="4"/>
      <c r="D265" s="4"/>
      <c r="E265" s="4"/>
      <c r="F265" s="4"/>
    </row>
    <row r="266" spans="2:6" ht="12.75">
      <c r="B266" s="4"/>
      <c r="C266" s="4"/>
      <c r="D266" s="4"/>
      <c r="E266" s="4"/>
      <c r="F266" s="4"/>
    </row>
    <row r="267" spans="2:6" ht="12.75">
      <c r="B267" s="4"/>
      <c r="C267" s="4"/>
      <c r="D267" s="4"/>
      <c r="E267" s="4"/>
      <c r="F267" s="4"/>
    </row>
    <row r="268" spans="2:6" ht="12.75">
      <c r="B268" s="4"/>
      <c r="C268" s="4"/>
      <c r="D268" s="4"/>
      <c r="E268" s="4"/>
      <c r="F268" s="4"/>
    </row>
    <row r="269" spans="2:6" ht="12.75">
      <c r="B269" s="4"/>
      <c r="C269" s="4"/>
      <c r="D269" s="4"/>
      <c r="E269" s="4"/>
      <c r="F269" s="4"/>
    </row>
    <row r="270" spans="2:6" ht="12.75">
      <c r="B270" s="4"/>
      <c r="C270" s="4"/>
      <c r="D270" s="4"/>
      <c r="E270" s="4"/>
      <c r="F270" s="4"/>
    </row>
    <row r="271" spans="2:6" ht="12.75">
      <c r="B271" s="4"/>
      <c r="C271" s="4"/>
      <c r="D271" s="4"/>
      <c r="E271" s="4"/>
      <c r="F271" s="4"/>
    </row>
    <row r="272" spans="2:6" ht="12.75">
      <c r="B272" s="4"/>
      <c r="C272" s="4"/>
      <c r="D272" s="4"/>
      <c r="E272" s="4"/>
      <c r="F272" s="4"/>
    </row>
    <row r="273" spans="2:6" ht="12.75">
      <c r="B273" s="4"/>
      <c r="C273" s="4"/>
      <c r="D273" s="4"/>
      <c r="E273" s="4"/>
      <c r="F273" s="4"/>
    </row>
    <row r="274" spans="2:6" ht="12.75">
      <c r="B274" s="4"/>
      <c r="C274" s="4"/>
      <c r="D274" s="4"/>
      <c r="E274" s="4"/>
      <c r="F274" s="4"/>
    </row>
    <row r="275" spans="2:6" ht="12.75">
      <c r="B275" s="4"/>
      <c r="C275" s="4"/>
      <c r="D275" s="4"/>
      <c r="E275" s="4"/>
      <c r="F275" s="4"/>
    </row>
    <row r="276" spans="2:6" ht="12.75">
      <c r="B276" s="4"/>
      <c r="C276" s="4"/>
      <c r="D276" s="4"/>
      <c r="E276" s="4"/>
      <c r="F276" s="4"/>
    </row>
    <row r="277" spans="2:6" ht="12.75">
      <c r="B277" s="4"/>
      <c r="C277" s="4"/>
      <c r="D277" s="4"/>
      <c r="E277" s="4"/>
      <c r="F277" s="4"/>
    </row>
    <row r="278" spans="2:6" ht="12.75">
      <c r="B278" s="4"/>
      <c r="C278" s="4"/>
      <c r="D278" s="4"/>
      <c r="E278" s="4"/>
      <c r="F278" s="4"/>
    </row>
    <row r="279" spans="2:6" ht="12.75">
      <c r="B279" s="4"/>
      <c r="C279" s="4"/>
      <c r="D279" s="4"/>
      <c r="E279" s="4"/>
      <c r="F279" s="4"/>
    </row>
    <row r="280" spans="2:6" ht="12.75">
      <c r="B280" s="4"/>
      <c r="C280" s="4"/>
      <c r="D280" s="4"/>
      <c r="E280" s="4"/>
      <c r="F280" s="4"/>
    </row>
    <row r="281" spans="2:6" ht="12.75">
      <c r="B281" s="4"/>
      <c r="C281" s="4"/>
      <c r="D281" s="4"/>
      <c r="E281" s="4"/>
      <c r="F281" s="4"/>
    </row>
    <row r="282" spans="2:6" ht="12.75">
      <c r="B282" s="4"/>
      <c r="C282" s="4"/>
      <c r="D282" s="4"/>
      <c r="E282" s="4"/>
      <c r="F282" s="4"/>
    </row>
    <row r="283" spans="2:6" ht="12.75">
      <c r="B283" s="4"/>
      <c r="C283" s="4"/>
      <c r="D283" s="4"/>
      <c r="E283" s="4"/>
      <c r="F283" s="4"/>
    </row>
    <row r="284" spans="2:6" ht="12.75">
      <c r="B284" s="4"/>
      <c r="C284" s="4"/>
      <c r="D284" s="4"/>
      <c r="E284" s="4"/>
      <c r="F284" s="4"/>
    </row>
    <row r="285" spans="2:6" ht="12.75">
      <c r="B285" s="4"/>
      <c r="C285" s="4"/>
      <c r="D285" s="4"/>
      <c r="E285" s="4"/>
      <c r="F285" s="4"/>
    </row>
    <row r="286" spans="2:6" ht="12.75">
      <c r="B286" s="4"/>
      <c r="C286" s="4"/>
      <c r="D286" s="4"/>
      <c r="E286" s="4"/>
      <c r="F286" s="4"/>
    </row>
    <row r="287" spans="2:6" ht="12.75">
      <c r="B287" s="4"/>
      <c r="C287" s="4"/>
      <c r="D287" s="4"/>
      <c r="E287" s="4"/>
      <c r="F287" s="4"/>
    </row>
    <row r="288" spans="2:6" ht="12.75">
      <c r="B288" s="4"/>
      <c r="C288" s="4"/>
      <c r="D288" s="4"/>
      <c r="E288" s="4"/>
      <c r="F288" s="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  <row r="347" spans="2:6" ht="12.75">
      <c r="B347" s="4"/>
      <c r="C347" s="4"/>
      <c r="D347" s="4"/>
      <c r="E347" s="4"/>
      <c r="F347" s="4"/>
    </row>
    <row r="348" spans="2:6" ht="12.75">
      <c r="B348" s="4"/>
      <c r="C348" s="4"/>
      <c r="D348" s="4"/>
      <c r="E348" s="4"/>
      <c r="F348" s="4"/>
    </row>
    <row r="349" spans="2:6" ht="12.75">
      <c r="B349" s="4"/>
      <c r="C349" s="4"/>
      <c r="D349" s="4"/>
      <c r="E349" s="4"/>
      <c r="F349" s="4"/>
    </row>
    <row r="350" spans="2:6" ht="12.75">
      <c r="B350" s="4"/>
      <c r="C350" s="4"/>
      <c r="D350" s="4"/>
      <c r="E350" s="4"/>
      <c r="F350" s="4"/>
    </row>
    <row r="351" spans="2:6" ht="12.75">
      <c r="B351" s="4"/>
      <c r="C351" s="4"/>
      <c r="D351" s="4"/>
      <c r="E351" s="4"/>
      <c r="F351" s="4"/>
    </row>
    <row r="352" spans="2:6" ht="12.75">
      <c r="B352" s="4"/>
      <c r="C352" s="4"/>
      <c r="D352" s="4"/>
      <c r="E352" s="4"/>
      <c r="F352" s="4"/>
    </row>
    <row r="353" spans="2:6" ht="12.75">
      <c r="B353" s="4"/>
      <c r="C353" s="4"/>
      <c r="D353" s="4"/>
      <c r="E353" s="4"/>
      <c r="F353" s="4"/>
    </row>
    <row r="354" spans="2:6" ht="12.75">
      <c r="B354" s="4"/>
      <c r="C354" s="4"/>
      <c r="D354" s="4"/>
      <c r="E354" s="4"/>
      <c r="F354" s="4"/>
    </row>
    <row r="355" spans="2:6" ht="12.75">
      <c r="B355" s="4"/>
      <c r="C355" s="4"/>
      <c r="D355" s="4"/>
      <c r="E355" s="4"/>
      <c r="F355" s="4"/>
    </row>
    <row r="356" spans="2:6" ht="12.75">
      <c r="B356" s="4"/>
      <c r="C356" s="4"/>
      <c r="D356" s="4"/>
      <c r="E356" s="4"/>
      <c r="F356" s="4"/>
    </row>
    <row r="357" spans="2:6" ht="12.75">
      <c r="B357" s="4"/>
      <c r="C357" s="4"/>
      <c r="D357" s="4"/>
      <c r="E357" s="4"/>
      <c r="F357" s="4"/>
    </row>
    <row r="358" spans="2:6" ht="12.75">
      <c r="B358" s="4"/>
      <c r="C358" s="4"/>
      <c r="D358" s="4"/>
      <c r="E358" s="4"/>
      <c r="F358" s="4"/>
    </row>
  </sheetData>
  <printOptions/>
  <pageMargins left="1" right="0.5" top="0.75" bottom="0.25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workbookViewId="0" topLeftCell="A1">
      <selection activeCell="A20" sqref="A20"/>
    </sheetView>
  </sheetViews>
  <sheetFormatPr defaultColWidth="9.140625" defaultRowHeight="12.75"/>
  <cols>
    <col min="1" max="1" width="44.7109375" style="0" customWidth="1"/>
    <col min="2" max="3" width="9.7109375" style="0" customWidth="1"/>
    <col min="4" max="4" width="12.7109375" style="0" customWidth="1"/>
    <col min="5" max="5" width="1.7109375" style="0" customWidth="1"/>
    <col min="6" max="6" width="12.7109375" style="0" customWidth="1"/>
  </cols>
  <sheetData>
    <row r="1" spans="1:3" ht="15.75">
      <c r="A1" s="11" t="s">
        <v>0</v>
      </c>
      <c r="B1" s="11"/>
      <c r="C1" s="11"/>
    </row>
    <row r="2" spans="1:3" ht="15.75">
      <c r="A2" s="11" t="s">
        <v>1</v>
      </c>
      <c r="B2" s="11"/>
      <c r="C2" s="11"/>
    </row>
    <row r="3" spans="1:3" ht="9.75" customHeight="1">
      <c r="A3" s="11"/>
      <c r="B3" s="11"/>
      <c r="C3" s="11"/>
    </row>
    <row r="4" spans="1:3" ht="15.75">
      <c r="A4" s="11" t="s">
        <v>118</v>
      </c>
      <c r="B4" s="11"/>
      <c r="C4" s="11"/>
    </row>
    <row r="5" spans="1:3" ht="15.75">
      <c r="A5" s="11" t="s">
        <v>127</v>
      </c>
      <c r="B5" s="11"/>
      <c r="C5" s="11"/>
    </row>
    <row r="6" spans="1:6" ht="15.75">
      <c r="A6" s="11"/>
      <c r="B6" s="11"/>
      <c r="C6" s="11"/>
      <c r="F6" s="13" t="s">
        <v>106</v>
      </c>
    </row>
    <row r="7" spans="4:6" ht="12.75">
      <c r="D7" s="12">
        <v>37894</v>
      </c>
      <c r="F7" s="12">
        <v>37986</v>
      </c>
    </row>
    <row r="8" spans="4:6" ht="12.75">
      <c r="D8" s="1">
        <v>2004</v>
      </c>
      <c r="F8" s="1">
        <v>2003</v>
      </c>
    </row>
    <row r="9" spans="4:6" ht="12.75">
      <c r="D9" s="13" t="s">
        <v>4</v>
      </c>
      <c r="E9" s="13"/>
      <c r="F9" s="13" t="s">
        <v>4</v>
      </c>
    </row>
    <row r="10" spans="1:6" ht="12.75">
      <c r="A10" s="1" t="s">
        <v>31</v>
      </c>
      <c r="B10" s="1"/>
      <c r="C10" s="1"/>
      <c r="D10" s="13"/>
      <c r="E10" s="13"/>
      <c r="F10" s="13"/>
    </row>
    <row r="11" spans="1:6" ht="15" customHeight="1">
      <c r="A11" s="14" t="s">
        <v>19</v>
      </c>
      <c r="B11" s="14"/>
      <c r="C11" s="14"/>
      <c r="D11" s="15">
        <v>307918</v>
      </c>
      <c r="F11" s="15">
        <v>314655</v>
      </c>
    </row>
    <row r="12" spans="1:6" ht="12.75">
      <c r="A12" s="14" t="s">
        <v>20</v>
      </c>
      <c r="B12" s="14"/>
      <c r="C12" s="14"/>
      <c r="D12" s="15">
        <v>554961</v>
      </c>
      <c r="F12" s="15">
        <v>591110</v>
      </c>
    </row>
    <row r="13" spans="1:6" ht="12.75">
      <c r="A13" s="14" t="s">
        <v>21</v>
      </c>
      <c r="B13" s="14"/>
      <c r="C13" s="14"/>
      <c r="D13" s="15">
        <v>1066</v>
      </c>
      <c r="F13" s="15">
        <v>753</v>
      </c>
    </row>
    <row r="14" spans="1:6" ht="12.75">
      <c r="A14" s="14" t="s">
        <v>22</v>
      </c>
      <c r="B14" s="14"/>
      <c r="C14" s="14"/>
      <c r="D14" s="15">
        <v>35723</v>
      </c>
      <c r="F14" s="15">
        <v>44092</v>
      </c>
    </row>
    <row r="15" spans="1:6" ht="12.75">
      <c r="A15" s="14" t="s">
        <v>102</v>
      </c>
      <c r="B15" s="14"/>
      <c r="C15" s="14"/>
      <c r="D15" s="15">
        <v>16500</v>
      </c>
      <c r="F15" s="15">
        <v>16500</v>
      </c>
    </row>
    <row r="16" spans="1:6" ht="12.75">
      <c r="A16" s="14" t="s">
        <v>23</v>
      </c>
      <c r="B16" s="14"/>
      <c r="C16" s="14"/>
      <c r="D16" s="15">
        <v>464290</v>
      </c>
      <c r="F16" s="15">
        <v>436341</v>
      </c>
    </row>
    <row r="17" spans="1:6" ht="12.75">
      <c r="A17" s="14" t="s">
        <v>24</v>
      </c>
      <c r="B17" s="14"/>
      <c r="C17" s="14"/>
      <c r="D17" s="15">
        <v>52816</v>
      </c>
      <c r="F17" s="15">
        <v>57309</v>
      </c>
    </row>
    <row r="18" spans="1:6" ht="15" customHeight="1">
      <c r="A18" s="14"/>
      <c r="B18" s="14"/>
      <c r="C18" s="14"/>
      <c r="D18" s="16">
        <f>SUM(D11:D17)</f>
        <v>1433274</v>
      </c>
      <c r="F18" s="16">
        <f>SUM(F11:F17)</f>
        <v>1460760</v>
      </c>
    </row>
    <row r="19" spans="1:6" ht="12.75">
      <c r="A19" s="1" t="s">
        <v>30</v>
      </c>
      <c r="B19" s="1"/>
      <c r="C19" s="1"/>
      <c r="F19" s="15"/>
    </row>
    <row r="20" spans="1:6" ht="15" customHeight="1">
      <c r="A20" s="14" t="s">
        <v>25</v>
      </c>
      <c r="B20" s="14"/>
      <c r="C20" s="14"/>
      <c r="D20" s="15">
        <v>57169</v>
      </c>
      <c r="F20" s="15">
        <v>66657</v>
      </c>
    </row>
    <row r="21" spans="1:6" ht="12.75">
      <c r="A21" s="14" t="s">
        <v>26</v>
      </c>
      <c r="B21" s="14"/>
      <c r="C21" s="14"/>
      <c r="D21" s="15">
        <v>299133</v>
      </c>
      <c r="F21" s="15">
        <v>272959</v>
      </c>
    </row>
    <row r="22" spans="1:6" ht="12.75">
      <c r="A22" s="14" t="s">
        <v>27</v>
      </c>
      <c r="B22" s="14"/>
      <c r="C22" s="15" t="s">
        <v>82</v>
      </c>
      <c r="D22" s="15">
        <v>346415</v>
      </c>
      <c r="F22" s="15">
        <v>360924</v>
      </c>
    </row>
    <row r="23" spans="1:6" ht="12.75">
      <c r="A23" s="14" t="s">
        <v>28</v>
      </c>
      <c r="B23" s="14"/>
      <c r="C23" s="14"/>
      <c r="D23" s="15">
        <v>1804</v>
      </c>
      <c r="F23" s="15">
        <v>764</v>
      </c>
    </row>
    <row r="24" spans="1:6" ht="12.75">
      <c r="A24" s="14" t="s">
        <v>104</v>
      </c>
      <c r="B24" s="14"/>
      <c r="C24" s="14"/>
      <c r="D24" s="15">
        <v>30955</v>
      </c>
      <c r="F24" s="15">
        <v>31999</v>
      </c>
    </row>
    <row r="25" spans="1:6" ht="15" customHeight="1">
      <c r="A25" s="14"/>
      <c r="B25" s="14"/>
      <c r="C25" s="14"/>
      <c r="D25" s="16">
        <f>SUM(D20:D24)</f>
        <v>735476</v>
      </c>
      <c r="F25" s="16">
        <f>SUM(F20:F24)</f>
        <v>733303</v>
      </c>
    </row>
    <row r="26" spans="1:6" ht="12.75">
      <c r="A26" s="1" t="s">
        <v>29</v>
      </c>
      <c r="B26" s="1"/>
      <c r="C26" s="1"/>
      <c r="F26" s="15"/>
    </row>
    <row r="27" spans="1:6" ht="15" customHeight="1">
      <c r="A27" t="s">
        <v>32</v>
      </c>
      <c r="C27" s="15" t="s">
        <v>82</v>
      </c>
      <c r="D27" s="15">
        <f>468361-1</f>
        <v>468360</v>
      </c>
      <c r="F27" s="15">
        <v>513567</v>
      </c>
    </row>
    <row r="28" spans="1:6" ht="12.75">
      <c r="A28" t="s">
        <v>33</v>
      </c>
      <c r="D28" s="15" t="s">
        <v>82</v>
      </c>
      <c r="F28" s="15" t="s">
        <v>82</v>
      </c>
    </row>
    <row r="29" spans="1:6" ht="12.75">
      <c r="A29" t="s">
        <v>115</v>
      </c>
      <c r="D29" s="15">
        <v>80048</v>
      </c>
      <c r="F29" s="15">
        <v>93755</v>
      </c>
    </row>
    <row r="30" spans="1:6" ht="12.75">
      <c r="A30" t="s">
        <v>116</v>
      </c>
      <c r="D30" s="15">
        <v>55974</v>
      </c>
      <c r="F30" s="15">
        <v>68772</v>
      </c>
    </row>
    <row r="31" spans="1:6" ht="12.75">
      <c r="A31" t="s">
        <v>15</v>
      </c>
      <c r="D31" s="15">
        <v>39429</v>
      </c>
      <c r="F31" s="15">
        <v>39074</v>
      </c>
    </row>
    <row r="32" spans="4:6" ht="15" customHeight="1">
      <c r="D32" s="16">
        <f>SUM(D27:D31)</f>
        <v>643811</v>
      </c>
      <c r="F32" s="16">
        <f>SUM(F27:F31)</f>
        <v>715168</v>
      </c>
    </row>
    <row r="33" ht="12.75">
      <c r="F33" s="15"/>
    </row>
    <row r="34" spans="1:6" ht="12.75">
      <c r="A34" s="1" t="s">
        <v>34</v>
      </c>
      <c r="B34" s="1"/>
      <c r="C34" s="1"/>
      <c r="D34" s="4">
        <f>D25-D32</f>
        <v>91665</v>
      </c>
      <c r="F34" s="15">
        <f>F25-F32</f>
        <v>18135</v>
      </c>
    </row>
    <row r="35" spans="4:6" ht="15" customHeight="1">
      <c r="D35" s="18"/>
      <c r="F35" s="18"/>
    </row>
    <row r="36" spans="1:6" ht="12.75">
      <c r="A36" s="1" t="s">
        <v>35</v>
      </c>
      <c r="B36" s="1"/>
      <c r="C36" s="1"/>
      <c r="F36" s="15"/>
    </row>
    <row r="37" spans="1:6" ht="15" customHeight="1">
      <c r="A37" t="s">
        <v>33</v>
      </c>
      <c r="D37" s="15">
        <v>212715</v>
      </c>
      <c r="F37" s="15">
        <v>208795</v>
      </c>
    </row>
    <row r="38" spans="1:6" ht="15" customHeight="1">
      <c r="A38" t="s">
        <v>94</v>
      </c>
      <c r="D38" s="15">
        <v>74614</v>
      </c>
      <c r="F38" s="15">
        <v>74614</v>
      </c>
    </row>
    <row r="39" spans="1:6" ht="12.75">
      <c r="A39" t="s">
        <v>36</v>
      </c>
      <c r="D39" s="15">
        <v>4569</v>
      </c>
      <c r="F39" s="15">
        <v>4667</v>
      </c>
    </row>
    <row r="40" spans="1:6" ht="12.75">
      <c r="A40" t="s">
        <v>105</v>
      </c>
      <c r="D40" s="4">
        <v>264</v>
      </c>
      <c r="F40" s="15">
        <v>332</v>
      </c>
    </row>
    <row r="41" spans="1:6" ht="12.75">
      <c r="A41" t="s">
        <v>37</v>
      </c>
      <c r="D41" s="15">
        <v>16250</v>
      </c>
      <c r="F41" s="15">
        <v>18227</v>
      </c>
    </row>
    <row r="42" spans="1:6" ht="12.75">
      <c r="A42" t="s">
        <v>38</v>
      </c>
      <c r="D42" s="17">
        <v>50219</v>
      </c>
      <c r="F42" s="17">
        <v>51232</v>
      </c>
    </row>
    <row r="43" spans="4:6" ht="15" customHeight="1">
      <c r="D43" s="16">
        <f>SUM(D37:D42)</f>
        <v>358631</v>
      </c>
      <c r="F43" s="16">
        <f>SUM(F37:F42)</f>
        <v>357867</v>
      </c>
    </row>
    <row r="44" spans="4:6" ht="12.75">
      <c r="D44" s="18"/>
      <c r="F44" s="18"/>
    </row>
    <row r="45" spans="4:6" ht="13.5" thickBot="1">
      <c r="D45" s="20">
        <f>D18+D34-D43</f>
        <v>1166308</v>
      </c>
      <c r="F45" s="20">
        <f>F18+F34-F43</f>
        <v>1121028</v>
      </c>
    </row>
    <row r="46" spans="1:6" ht="13.5" thickTop="1">
      <c r="A46" s="1" t="s">
        <v>39</v>
      </c>
      <c r="B46" s="1"/>
      <c r="C46" s="1"/>
      <c r="F46" s="15"/>
    </row>
    <row r="47" spans="1:6" ht="15" customHeight="1">
      <c r="A47" t="s">
        <v>18</v>
      </c>
      <c r="D47" s="15">
        <v>431404</v>
      </c>
      <c r="F47" s="15">
        <v>431404</v>
      </c>
    </row>
    <row r="48" spans="1:6" ht="12.75">
      <c r="A48" t="s">
        <v>40</v>
      </c>
      <c r="D48" s="17">
        <v>416791</v>
      </c>
      <c r="F48" s="17">
        <v>371993</v>
      </c>
    </row>
    <row r="49" spans="1:6" ht="15" customHeight="1">
      <c r="A49" s="1" t="s">
        <v>41</v>
      </c>
      <c r="B49" s="1"/>
      <c r="C49" s="1"/>
      <c r="D49" s="18">
        <f>SUM(D47:D48)</f>
        <v>848195</v>
      </c>
      <c r="F49" s="18">
        <f>SUM(F47:F48)</f>
        <v>803397</v>
      </c>
    </row>
    <row r="50" ht="9.75" customHeight="1">
      <c r="F50" s="15"/>
    </row>
    <row r="51" spans="1:6" ht="12.75">
      <c r="A51" s="1" t="s">
        <v>42</v>
      </c>
      <c r="B51" s="1"/>
      <c r="C51" s="1"/>
      <c r="D51" s="15">
        <v>318113</v>
      </c>
      <c r="F51" s="15">
        <v>317631</v>
      </c>
    </row>
    <row r="52" spans="4:6" ht="15" customHeight="1" thickBot="1">
      <c r="D52" s="19">
        <f>SUM(D49:D51)</f>
        <v>1166308</v>
      </c>
      <c r="F52" s="19">
        <f>SUM(F49:F51)</f>
        <v>1121028</v>
      </c>
    </row>
    <row r="53" spans="4:6" ht="13.5" thickTop="1">
      <c r="D53" s="18"/>
      <c r="F53" s="18"/>
    </row>
    <row r="54" spans="1:6" ht="12.75">
      <c r="A54" t="s">
        <v>131</v>
      </c>
      <c r="D54" s="35">
        <f>(D49-D13-D14)/D47*100</f>
        <v>188.08495053360653</v>
      </c>
      <c r="F54" s="35">
        <f>(F49-F13-F14)/F47*100</f>
        <v>175.83332560662396</v>
      </c>
    </row>
    <row r="55" spans="4:6" ht="12.75">
      <c r="D55" s="18"/>
      <c r="F55" s="18"/>
    </row>
    <row r="56" spans="4:6" ht="12.75">
      <c r="D56" s="18"/>
      <c r="F56" s="18"/>
    </row>
    <row r="57" spans="4:6" ht="12.75">
      <c r="D57" s="18"/>
      <c r="F57" s="18"/>
    </row>
    <row r="58" spans="3:6" ht="12.75">
      <c r="C58" s="38" t="s">
        <v>85</v>
      </c>
      <c r="F58" s="15"/>
    </row>
    <row r="59" spans="1:6" ht="12.75">
      <c r="A59" s="40" t="s">
        <v>82</v>
      </c>
      <c r="F59" s="15"/>
    </row>
    <row r="60" spans="1:6" ht="12.75">
      <c r="A60" s="40" t="s">
        <v>82</v>
      </c>
      <c r="F60" s="15"/>
    </row>
    <row r="61" spans="1:6" ht="12.75">
      <c r="A61" s="40" t="s">
        <v>82</v>
      </c>
      <c r="F61" s="15"/>
    </row>
    <row r="62" ht="12.75">
      <c r="F62" s="15"/>
    </row>
    <row r="63" ht="12.75">
      <c r="F63" s="15"/>
    </row>
  </sheetData>
  <printOptions/>
  <pageMargins left="1" right="0.5" top="0.75" bottom="0.25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workbookViewId="0" topLeftCell="A1">
      <selection activeCell="H18" sqref="H18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.7109375" style="0" customWidth="1"/>
    <col min="4" max="4" width="12.7109375" style="0" customWidth="1"/>
    <col min="5" max="5" width="1.7109375" style="0" customWidth="1"/>
    <col min="6" max="6" width="12.710937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7109375" style="0" customWidth="1"/>
    <col min="11" max="11" width="1.7109375" style="0" customWidth="1"/>
    <col min="12" max="12" width="12.7109375" style="0" customWidth="1"/>
    <col min="13" max="13" width="1.7109375" style="0" customWidth="1"/>
    <col min="14" max="14" width="12.7109375" style="0" customWidth="1"/>
  </cols>
  <sheetData>
    <row r="1" ht="15.75">
      <c r="A1" s="11" t="s">
        <v>0</v>
      </c>
    </row>
    <row r="2" ht="15.75">
      <c r="A2" s="11" t="s">
        <v>1</v>
      </c>
    </row>
    <row r="3" ht="12.75" customHeight="1">
      <c r="A3" s="11"/>
    </row>
    <row r="4" ht="15.75">
      <c r="A4" s="11" t="s">
        <v>92</v>
      </c>
    </row>
    <row r="5" ht="15.75">
      <c r="A5" s="11" t="s">
        <v>128</v>
      </c>
    </row>
    <row r="6" spans="1:14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4:14" ht="15" customHeight="1">
      <c r="D7" s="51" t="s">
        <v>44</v>
      </c>
      <c r="E7" s="51"/>
      <c r="F7" s="51"/>
      <c r="G7" s="51"/>
      <c r="H7" s="51"/>
      <c r="I7" s="51"/>
      <c r="J7" s="51"/>
      <c r="K7" s="21"/>
      <c r="L7" s="22" t="s">
        <v>45</v>
      </c>
      <c r="N7" s="1"/>
    </row>
    <row r="8" spans="2:14" ht="25.5">
      <c r="B8" s="23" t="s">
        <v>43</v>
      </c>
      <c r="C8" s="23"/>
      <c r="D8" s="23" t="s">
        <v>47</v>
      </c>
      <c r="E8" s="23"/>
      <c r="F8" s="23" t="s">
        <v>48</v>
      </c>
      <c r="G8" s="23"/>
      <c r="H8" s="23" t="s">
        <v>107</v>
      </c>
      <c r="I8" s="23"/>
      <c r="J8" s="23" t="s">
        <v>49</v>
      </c>
      <c r="K8" s="23"/>
      <c r="L8" s="23" t="s">
        <v>50</v>
      </c>
      <c r="M8" s="24"/>
      <c r="N8" s="13" t="s">
        <v>46</v>
      </c>
    </row>
    <row r="9" spans="2:14" ht="12.75">
      <c r="B9" s="13" t="s">
        <v>4</v>
      </c>
      <c r="C9" s="13"/>
      <c r="D9" s="13" t="s">
        <v>4</v>
      </c>
      <c r="E9" s="13"/>
      <c r="F9" s="13" t="s">
        <v>4</v>
      </c>
      <c r="G9" s="13"/>
      <c r="H9" s="13" t="s">
        <v>4</v>
      </c>
      <c r="I9" s="13"/>
      <c r="J9" s="13" t="s">
        <v>4</v>
      </c>
      <c r="K9" s="13"/>
      <c r="L9" s="13" t="s">
        <v>4</v>
      </c>
      <c r="N9" s="13" t="s">
        <v>4</v>
      </c>
    </row>
    <row r="10" spans="2:14" ht="12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13"/>
    </row>
    <row r="11" spans="1:14" ht="19.5" customHeight="1">
      <c r="A11" t="s">
        <v>103</v>
      </c>
      <c r="B11" s="15">
        <v>431404</v>
      </c>
      <c r="D11" s="15">
        <v>42012</v>
      </c>
      <c r="F11" s="15">
        <v>0</v>
      </c>
      <c r="H11" s="4">
        <v>25287</v>
      </c>
      <c r="J11" s="15">
        <v>8000</v>
      </c>
      <c r="L11" s="15">
        <v>296694</v>
      </c>
      <c r="N11" s="35">
        <f>SUM(B11:L11)</f>
        <v>803397</v>
      </c>
    </row>
    <row r="12" spans="1:14" ht="15" customHeight="1">
      <c r="A12" t="s">
        <v>82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5" customHeight="1">
      <c r="A13" t="s">
        <v>17</v>
      </c>
      <c r="B13" s="4">
        <v>0</v>
      </c>
      <c r="C13" s="4"/>
      <c r="D13" s="4">
        <v>0</v>
      </c>
      <c r="E13" s="4"/>
      <c r="F13" s="4">
        <v>0</v>
      </c>
      <c r="G13" s="4"/>
      <c r="H13" s="4">
        <v>0</v>
      </c>
      <c r="I13" s="4"/>
      <c r="J13" s="4">
        <v>0</v>
      </c>
      <c r="K13" s="4"/>
      <c r="L13" s="4">
        <f>Income!E36</f>
        <v>51010</v>
      </c>
      <c r="M13" s="4"/>
      <c r="N13" s="15">
        <f>SUM(B13:L13)</f>
        <v>51010</v>
      </c>
    </row>
    <row r="14" spans="2:14" ht="1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5"/>
    </row>
    <row r="15" spans="1:14" ht="15" customHeight="1">
      <c r="A15" t="s">
        <v>113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5"/>
    </row>
    <row r="16" spans="1:14" ht="15" customHeight="1">
      <c r="A16" s="36" t="s">
        <v>114</v>
      </c>
      <c r="B16" s="4">
        <v>0</v>
      </c>
      <c r="C16" s="4"/>
      <c r="D16" s="4">
        <v>0</v>
      </c>
      <c r="E16" s="4"/>
      <c r="F16" s="4">
        <v>0</v>
      </c>
      <c r="G16" s="4"/>
      <c r="H16" s="4">
        <v>0</v>
      </c>
      <c r="I16" s="4"/>
      <c r="J16" s="4">
        <v>0</v>
      </c>
      <c r="K16" s="4"/>
      <c r="L16" s="4">
        <v>-6212</v>
      </c>
      <c r="M16" s="4"/>
      <c r="N16" s="4">
        <f>SUM(B16:L16)</f>
        <v>-6212</v>
      </c>
    </row>
    <row r="17" spans="1:14" ht="19.5" customHeight="1" thickBot="1">
      <c r="A17" s="1" t="s">
        <v>129</v>
      </c>
      <c r="B17" s="45">
        <f>SUM(B11:B16)</f>
        <v>431404</v>
      </c>
      <c r="C17" s="1"/>
      <c r="D17" s="45">
        <f>SUM(D11:D16)</f>
        <v>42012</v>
      </c>
      <c r="E17" s="1"/>
      <c r="F17" s="45">
        <f>SUM(F11:F16)</f>
        <v>0</v>
      </c>
      <c r="G17" s="1"/>
      <c r="H17" s="45">
        <f>SUM(H11:H16)</f>
        <v>25287</v>
      </c>
      <c r="I17" s="1"/>
      <c r="J17" s="45">
        <f>SUM(J11:J16)</f>
        <v>8000</v>
      </c>
      <c r="K17" s="1"/>
      <c r="L17" s="45">
        <f>SUM(L11:L16)</f>
        <v>341492</v>
      </c>
      <c r="M17" s="1"/>
      <c r="N17" s="45">
        <f>SUM(N11:N16)</f>
        <v>848195</v>
      </c>
    </row>
    <row r="18" spans="2:14" ht="19.5" customHeight="1">
      <c r="B18" s="18"/>
      <c r="D18" s="18"/>
      <c r="F18" s="18"/>
      <c r="H18" s="18"/>
      <c r="J18" s="18"/>
      <c r="L18" s="18"/>
      <c r="N18" s="18"/>
    </row>
    <row r="19" ht="19.5" customHeight="1">
      <c r="A19" t="s">
        <v>51</v>
      </c>
    </row>
    <row r="20" spans="1:14" ht="15" customHeight="1">
      <c r="A20" s="36" t="s">
        <v>97</v>
      </c>
      <c r="B20" s="15">
        <v>100827</v>
      </c>
      <c r="D20" s="15">
        <v>12621</v>
      </c>
      <c r="F20" s="15">
        <v>9198</v>
      </c>
      <c r="H20" s="39">
        <v>0</v>
      </c>
      <c r="J20" s="15">
        <v>8000</v>
      </c>
      <c r="L20" s="15">
        <v>500513</v>
      </c>
      <c r="N20" s="15">
        <f>SUM(B20:L20)</f>
        <v>631159</v>
      </c>
    </row>
    <row r="21" spans="1:14" ht="15" customHeight="1">
      <c r="A21" s="36" t="s">
        <v>98</v>
      </c>
      <c r="B21" s="15"/>
      <c r="D21" s="15"/>
      <c r="F21" s="15"/>
      <c r="H21" s="39"/>
      <c r="J21" s="15"/>
      <c r="L21" s="15"/>
      <c r="N21" s="15"/>
    </row>
    <row r="22" spans="1:14" ht="15" customHeight="1">
      <c r="A22" t="s">
        <v>119</v>
      </c>
      <c r="B22" s="17">
        <v>0</v>
      </c>
      <c r="D22" s="17">
        <v>0</v>
      </c>
      <c r="F22" s="17">
        <v>0</v>
      </c>
      <c r="G22" t="s">
        <v>82</v>
      </c>
      <c r="H22" s="44">
        <v>0</v>
      </c>
      <c r="J22" s="17">
        <v>0</v>
      </c>
      <c r="L22" s="7">
        <v>-4993</v>
      </c>
      <c r="N22" s="7">
        <f>SUM(B22:L22)</f>
        <v>-4993</v>
      </c>
    </row>
    <row r="23" spans="1:14" ht="19.5" customHeight="1">
      <c r="A23" s="36" t="s">
        <v>99</v>
      </c>
      <c r="B23" s="15">
        <f>SUM(B20:B22)</f>
        <v>100827</v>
      </c>
      <c r="D23" s="15">
        <f>SUM(D20:D22)</f>
        <v>12621</v>
      </c>
      <c r="F23" s="15">
        <f>SUM(F20:F22)</f>
        <v>9198</v>
      </c>
      <c r="H23" s="15">
        <f>SUM(H20:H22)</f>
        <v>0</v>
      </c>
      <c r="J23" s="15">
        <f>SUM(J20:J22)</f>
        <v>8000</v>
      </c>
      <c r="L23" s="15">
        <f>SUM(L20:L22)</f>
        <v>495520</v>
      </c>
      <c r="N23" s="15">
        <f>SUM(N20:N22)</f>
        <v>626166</v>
      </c>
    </row>
    <row r="24" spans="1:14" ht="15" customHeight="1">
      <c r="A24" t="s">
        <v>82</v>
      </c>
      <c r="B24" s="15"/>
      <c r="D24" s="15"/>
      <c r="F24" s="15"/>
      <c r="H24" s="39"/>
      <c r="J24" s="15"/>
      <c r="L24" s="15"/>
      <c r="N24" s="15"/>
    </row>
    <row r="25" spans="1:14" ht="15" customHeight="1">
      <c r="A25" t="s">
        <v>17</v>
      </c>
      <c r="B25" s="15">
        <v>0</v>
      </c>
      <c r="D25" s="15">
        <v>0</v>
      </c>
      <c r="F25" s="15">
        <v>0</v>
      </c>
      <c r="H25" s="39">
        <v>0</v>
      </c>
      <c r="J25" s="15">
        <v>0</v>
      </c>
      <c r="L25" s="4">
        <f>Income!F36</f>
        <v>41820</v>
      </c>
      <c r="N25" s="4">
        <f>SUM(B25:L25)</f>
        <v>41820</v>
      </c>
    </row>
    <row r="26" spans="1:14" ht="19.5" customHeight="1" thickBot="1">
      <c r="A26" t="s">
        <v>132</v>
      </c>
      <c r="B26" s="46">
        <f>SUM(B23:B25)</f>
        <v>100827</v>
      </c>
      <c r="C26" s="14"/>
      <c r="D26" s="46">
        <f>SUM(D23:D25)</f>
        <v>12621</v>
      </c>
      <c r="E26" s="14"/>
      <c r="F26" s="46">
        <f>SUM(F23:F25)</f>
        <v>9198</v>
      </c>
      <c r="G26" s="14"/>
      <c r="H26" s="46">
        <f>SUM(H23:H25)</f>
        <v>0</v>
      </c>
      <c r="I26" s="14"/>
      <c r="J26" s="46">
        <f>SUM(J23:J25)</f>
        <v>8000</v>
      </c>
      <c r="K26" s="14"/>
      <c r="L26" s="46">
        <f>SUM(L23:L25)</f>
        <v>537340</v>
      </c>
      <c r="M26" s="14"/>
      <c r="N26" s="46">
        <f>SUM(N23:N25)</f>
        <v>667986</v>
      </c>
    </row>
    <row r="27" spans="2:14" ht="19.5" customHeight="1">
      <c r="B27" s="18"/>
      <c r="C27" s="2"/>
      <c r="D27" s="18"/>
      <c r="E27" s="2"/>
      <c r="F27" s="18"/>
      <c r="G27" s="2"/>
      <c r="H27" s="18"/>
      <c r="I27" s="2"/>
      <c r="J27" s="18"/>
      <c r="K27" s="2"/>
      <c r="L27" s="18"/>
      <c r="M27" s="2"/>
      <c r="N27" s="18"/>
    </row>
    <row r="28" spans="1:14" ht="13.5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36" ht="12.75">
      <c r="F36" s="38" t="s">
        <v>84</v>
      </c>
    </row>
    <row r="37" ht="12.75">
      <c r="A37" s="40" t="s">
        <v>82</v>
      </c>
    </row>
    <row r="38" spans="1:6" ht="12.75">
      <c r="A38" s="40" t="s">
        <v>82</v>
      </c>
      <c r="F38" s="42" t="s">
        <v>82</v>
      </c>
    </row>
    <row r="39" ht="12.75">
      <c r="A39" s="40" t="s">
        <v>82</v>
      </c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</sheetData>
  <mergeCells count="1">
    <mergeCell ref="D7:J7"/>
  </mergeCells>
  <printOptions/>
  <pageMargins left="1" right="0.25" top="0.5" bottom="0.25" header="0.5" footer="0.5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21">
      <selection activeCell="A39" sqref="A39"/>
    </sheetView>
  </sheetViews>
  <sheetFormatPr defaultColWidth="9.140625" defaultRowHeight="12.75"/>
  <cols>
    <col min="1" max="1" width="45.7109375" style="0" customWidth="1"/>
    <col min="2" max="2" width="12.7109375" style="0" customWidth="1"/>
    <col min="3" max="3" width="7.7109375" style="0" customWidth="1"/>
    <col min="4" max="4" width="13.7109375" style="0" customWidth="1"/>
    <col min="5" max="5" width="1.7109375" style="0" customWidth="1"/>
    <col min="6" max="6" width="13.7109375" style="0" customWidth="1"/>
  </cols>
  <sheetData>
    <row r="1" ht="15.75">
      <c r="A1" s="11" t="s">
        <v>0</v>
      </c>
    </row>
    <row r="2" ht="15.75">
      <c r="A2" s="11" t="s">
        <v>1</v>
      </c>
    </row>
    <row r="3" ht="15.75">
      <c r="A3" s="11"/>
    </row>
    <row r="4" ht="15.75">
      <c r="A4" s="11" t="s">
        <v>93</v>
      </c>
    </row>
    <row r="5" ht="15.75">
      <c r="A5" s="11" t="s">
        <v>128</v>
      </c>
    </row>
    <row r="6" spans="4:6" ht="12.75">
      <c r="D6" s="43" t="s">
        <v>133</v>
      </c>
      <c r="F6" s="43" t="s">
        <v>138</v>
      </c>
    </row>
    <row r="7" spans="3:6" ht="12.75">
      <c r="C7" s="21" t="s">
        <v>135</v>
      </c>
      <c r="D7" s="13" t="s">
        <v>4</v>
      </c>
      <c r="F7" s="13" t="s">
        <v>4</v>
      </c>
    </row>
    <row r="8" ht="15.75">
      <c r="A8" s="11" t="s">
        <v>52</v>
      </c>
    </row>
    <row r="9" spans="1:6" ht="12.75">
      <c r="A9" t="s">
        <v>17</v>
      </c>
      <c r="D9" s="25">
        <f>Income!E36</f>
        <v>51010</v>
      </c>
      <c r="F9" s="4">
        <f>Income!F36</f>
        <v>41820</v>
      </c>
    </row>
    <row r="10" ht="12.75">
      <c r="F10" s="4"/>
    </row>
    <row r="11" spans="1:6" ht="12.75">
      <c r="A11" t="s">
        <v>95</v>
      </c>
      <c r="D11" s="26">
        <v>-30110</v>
      </c>
      <c r="F11" s="4">
        <v>-32531</v>
      </c>
    </row>
    <row r="12" spans="1:6" ht="12.75">
      <c r="A12" t="s">
        <v>96</v>
      </c>
      <c r="D12" s="32">
        <v>-219</v>
      </c>
      <c r="F12" s="7">
        <v>16158</v>
      </c>
    </row>
    <row r="13" spans="1:6" ht="15" customHeight="1">
      <c r="A13" t="s">
        <v>111</v>
      </c>
      <c r="D13" s="26">
        <f>SUM(D9:D12)</f>
        <v>20681</v>
      </c>
      <c r="F13" s="26">
        <f>SUM(F9:F12)</f>
        <v>25447</v>
      </c>
    </row>
    <row r="14" ht="12.75">
      <c r="F14" s="4"/>
    </row>
    <row r="15" spans="1:6" ht="12.75">
      <c r="A15" t="s">
        <v>53</v>
      </c>
      <c r="F15" s="4"/>
    </row>
    <row r="16" spans="1:6" ht="12.75">
      <c r="A16" t="s">
        <v>54</v>
      </c>
      <c r="D16" s="25">
        <v>24476</v>
      </c>
      <c r="F16" s="4">
        <v>9101</v>
      </c>
    </row>
    <row r="17" spans="1:6" ht="12.75">
      <c r="A17" t="s">
        <v>55</v>
      </c>
      <c r="D17" s="32">
        <v>-40402</v>
      </c>
      <c r="F17" s="7">
        <v>-42565</v>
      </c>
    </row>
    <row r="18" spans="1:6" ht="15" customHeight="1">
      <c r="A18" t="s">
        <v>108</v>
      </c>
      <c r="D18" s="26">
        <f>SUM(D13:D17)</f>
        <v>4755</v>
      </c>
      <c r="F18" s="26">
        <f>SUM(F13:F17)</f>
        <v>-8017</v>
      </c>
    </row>
    <row r="19" spans="4:6" ht="12.75">
      <c r="D19" s="26"/>
      <c r="F19" s="4"/>
    </row>
    <row r="20" spans="1:6" ht="12.75">
      <c r="A20" t="s">
        <v>56</v>
      </c>
      <c r="D20" s="26">
        <v>-4172</v>
      </c>
      <c r="F20" s="4">
        <v>-3468</v>
      </c>
    </row>
    <row r="21" spans="1:6" ht="12.75">
      <c r="A21" t="s">
        <v>57</v>
      </c>
      <c r="D21" s="4">
        <v>0</v>
      </c>
      <c r="F21" s="4">
        <v>-354</v>
      </c>
    </row>
    <row r="22" spans="1:6" ht="12.75">
      <c r="A22" t="s">
        <v>58</v>
      </c>
      <c r="D22" s="4">
        <v>-98</v>
      </c>
      <c r="F22" s="4">
        <v>-175</v>
      </c>
    </row>
    <row r="23" spans="1:6" ht="15" customHeight="1">
      <c r="A23" s="33" t="s">
        <v>59</v>
      </c>
      <c r="B23" s="2"/>
      <c r="C23" s="2"/>
      <c r="D23" s="27">
        <f>SUM(D18:D22)</f>
        <v>485</v>
      </c>
      <c r="F23" s="27">
        <f>SUM(F18:F22)</f>
        <v>-12014</v>
      </c>
    </row>
    <row r="24" ht="12.75">
      <c r="F24" s="4"/>
    </row>
    <row r="25" spans="1:6" ht="15.75">
      <c r="A25" s="11" t="s">
        <v>60</v>
      </c>
      <c r="F25" s="4"/>
    </row>
    <row r="26" spans="1:6" ht="12.75">
      <c r="A26" t="s">
        <v>61</v>
      </c>
      <c r="D26" s="26">
        <v>4614</v>
      </c>
      <c r="F26" s="4">
        <v>3642</v>
      </c>
    </row>
    <row r="27" spans="1:6" ht="12.75">
      <c r="A27" t="s">
        <v>109</v>
      </c>
      <c r="D27" s="4">
        <v>0</v>
      </c>
      <c r="F27" s="4">
        <v>9759</v>
      </c>
    </row>
    <row r="28" spans="1:6" ht="12.75">
      <c r="A28" t="s">
        <v>62</v>
      </c>
      <c r="D28" s="26">
        <v>616</v>
      </c>
      <c r="F28" s="4">
        <v>166</v>
      </c>
    </row>
    <row r="29" spans="1:6" ht="12.75">
      <c r="A29" t="s">
        <v>63</v>
      </c>
      <c r="D29" s="26">
        <v>-849</v>
      </c>
      <c r="F29" s="4">
        <v>-2358</v>
      </c>
    </row>
    <row r="30" spans="1:6" ht="12.75">
      <c r="A30" t="s">
        <v>123</v>
      </c>
      <c r="D30" s="26">
        <v>442</v>
      </c>
      <c r="F30" s="4">
        <v>0</v>
      </c>
    </row>
    <row r="31" spans="1:6" ht="12.75">
      <c r="A31" t="s">
        <v>134</v>
      </c>
      <c r="C31" s="50" t="s">
        <v>136</v>
      </c>
      <c r="D31" s="26">
        <v>-1</v>
      </c>
      <c r="F31" s="4">
        <v>0</v>
      </c>
    </row>
    <row r="32" spans="1:6" ht="12.75">
      <c r="A32" t="s">
        <v>64</v>
      </c>
      <c r="D32" s="4">
        <v>-30750</v>
      </c>
      <c r="F32" s="4">
        <v>-30383</v>
      </c>
    </row>
    <row r="33" spans="1:6" ht="12.75">
      <c r="A33" t="s">
        <v>24</v>
      </c>
      <c r="D33" s="4">
        <v>0</v>
      </c>
      <c r="F33" s="4">
        <v>-3638</v>
      </c>
    </row>
    <row r="34" spans="1:6" ht="12.75">
      <c r="A34" t="s">
        <v>65</v>
      </c>
      <c r="D34" s="26">
        <v>20000</v>
      </c>
      <c r="F34" s="4">
        <v>19000</v>
      </c>
    </row>
    <row r="35" spans="1:6" ht="12.75">
      <c r="A35" t="s">
        <v>137</v>
      </c>
      <c r="D35" s="26">
        <v>48000</v>
      </c>
      <c r="F35" s="4">
        <v>0</v>
      </c>
    </row>
    <row r="36" spans="1:6" ht="12.75">
      <c r="A36" t="s">
        <v>66</v>
      </c>
      <c r="D36" s="26">
        <v>5592</v>
      </c>
      <c r="F36" s="4">
        <v>259</v>
      </c>
    </row>
    <row r="37" spans="1:6" ht="15" customHeight="1">
      <c r="A37" s="33" t="s">
        <v>67</v>
      </c>
      <c r="B37" s="2"/>
      <c r="C37" s="2"/>
      <c r="D37" s="27">
        <f>SUM(D26:D36)</f>
        <v>47664</v>
      </c>
      <c r="F37" s="27">
        <f>SUM(F26:F36)</f>
        <v>-3553</v>
      </c>
    </row>
    <row r="38" ht="12.75">
      <c r="F38" s="4"/>
    </row>
    <row r="39" spans="1:6" ht="15.75">
      <c r="A39" s="11" t="s">
        <v>68</v>
      </c>
      <c r="F39" s="4"/>
    </row>
    <row r="40" spans="1:6" ht="12.75">
      <c r="A40" t="s">
        <v>81</v>
      </c>
      <c r="D40" s="4">
        <v>0</v>
      </c>
      <c r="F40" s="4">
        <v>2440</v>
      </c>
    </row>
    <row r="41" spans="1:6" ht="12.75">
      <c r="A41" t="s">
        <v>112</v>
      </c>
      <c r="D41" s="4">
        <v>-6212</v>
      </c>
      <c r="F41" s="4">
        <v>-5082</v>
      </c>
    </row>
    <row r="42" spans="1:6" ht="12.75">
      <c r="A42" t="s">
        <v>69</v>
      </c>
      <c r="D42" s="26">
        <v>-20397</v>
      </c>
      <c r="F42" s="4">
        <v>-16324</v>
      </c>
    </row>
    <row r="43" spans="1:6" ht="12.75">
      <c r="A43" t="s">
        <v>71</v>
      </c>
      <c r="D43" s="26">
        <v>-31714</v>
      </c>
      <c r="F43" s="4">
        <v>-8715</v>
      </c>
    </row>
    <row r="44" spans="1:6" ht="12.75">
      <c r="A44" t="s">
        <v>70</v>
      </c>
      <c r="D44" s="4">
        <v>29922</v>
      </c>
      <c r="F44" s="4">
        <v>63098</v>
      </c>
    </row>
    <row r="45" spans="1:6" ht="12.75">
      <c r="A45" t="s">
        <v>72</v>
      </c>
      <c r="D45">
        <v>996</v>
      </c>
      <c r="F45" s="4">
        <v>0</v>
      </c>
    </row>
    <row r="46" spans="1:6" ht="15" customHeight="1">
      <c r="A46" s="33" t="s">
        <v>73</v>
      </c>
      <c r="B46" s="2"/>
      <c r="C46" s="2"/>
      <c r="D46" s="28">
        <f>SUM(D40:D45)</f>
        <v>-27405</v>
      </c>
      <c r="F46" s="28">
        <f>SUM(F40:F45)</f>
        <v>35417</v>
      </c>
    </row>
    <row r="47" ht="12.75">
      <c r="F47" s="4"/>
    </row>
    <row r="48" spans="1:6" ht="12.75">
      <c r="A48" t="s">
        <v>100</v>
      </c>
      <c r="D48" s="26">
        <f>+D23+D37+D46</f>
        <v>20744</v>
      </c>
      <c r="F48" s="26">
        <f>+F23+F37+F46</f>
        <v>19850</v>
      </c>
    </row>
    <row r="49" ht="12.75">
      <c r="F49" s="4"/>
    </row>
    <row r="50" spans="1:6" ht="12.75">
      <c r="A50" t="s">
        <v>74</v>
      </c>
      <c r="D50" s="26">
        <v>-70390</v>
      </c>
      <c r="F50" s="4">
        <v>-71876</v>
      </c>
    </row>
    <row r="51" spans="1:6" ht="15" customHeight="1" thickBot="1">
      <c r="A51" s="2" t="s">
        <v>139</v>
      </c>
      <c r="B51" s="2"/>
      <c r="C51" s="2"/>
      <c r="D51" s="31">
        <f>SUM(D48:D50)</f>
        <v>-49646</v>
      </c>
      <c r="F51" s="31">
        <f>SUM(F48:F50)</f>
        <v>-52026</v>
      </c>
    </row>
    <row r="52" ht="13.5" thickTop="1">
      <c r="F52" s="4"/>
    </row>
    <row r="53" spans="1:6" ht="12.75">
      <c r="A53" t="s">
        <v>75</v>
      </c>
      <c r="F53" s="4"/>
    </row>
    <row r="54" spans="4:6" ht="12.75">
      <c r="D54" s="29" t="s">
        <v>76</v>
      </c>
      <c r="F54" s="29" t="s">
        <v>76</v>
      </c>
    </row>
    <row r="55" spans="4:6" ht="12.75">
      <c r="D55" s="30" t="s">
        <v>133</v>
      </c>
      <c r="F55" s="30" t="s">
        <v>138</v>
      </c>
    </row>
    <row r="56" spans="1:6" ht="15" customHeight="1">
      <c r="A56" t="s">
        <v>77</v>
      </c>
      <c r="D56" s="26">
        <v>14282</v>
      </c>
      <c r="F56" s="4">
        <v>21687</v>
      </c>
    </row>
    <row r="57" spans="1:6" ht="12.75">
      <c r="A57" t="s">
        <v>78</v>
      </c>
      <c r="D57" s="26">
        <v>11598</v>
      </c>
      <c r="F57" s="4">
        <v>3138</v>
      </c>
    </row>
    <row r="58" spans="1:6" ht="12.75">
      <c r="A58" t="s">
        <v>79</v>
      </c>
      <c r="D58" s="26">
        <v>4459</v>
      </c>
      <c r="F58" s="4">
        <v>2736</v>
      </c>
    </row>
    <row r="59" spans="1:6" ht="12.75">
      <c r="A59" t="s">
        <v>110</v>
      </c>
      <c r="D59" s="26">
        <v>64</v>
      </c>
      <c r="F59" s="4">
        <v>64</v>
      </c>
    </row>
    <row r="60" spans="1:6" ht="12.75">
      <c r="A60" t="s">
        <v>80</v>
      </c>
      <c r="D60" s="26">
        <v>-80049</v>
      </c>
      <c r="F60" s="4">
        <v>-79651</v>
      </c>
    </row>
    <row r="61" spans="4:8" ht="15" customHeight="1" thickBot="1">
      <c r="D61" s="31">
        <f>SUM(D56:D60)</f>
        <v>-49646</v>
      </c>
      <c r="F61" s="31">
        <f>SUM(F56:F60)</f>
        <v>-52026</v>
      </c>
      <c r="G61" s="26" t="s">
        <v>82</v>
      </c>
      <c r="H61" t="s">
        <v>82</v>
      </c>
    </row>
    <row r="62" spans="4:6" ht="13.5" thickTop="1">
      <c r="D62" s="39"/>
      <c r="F62" s="39"/>
    </row>
    <row r="64" spans="1:3" ht="12.75">
      <c r="A64" s="40" t="s">
        <v>82</v>
      </c>
      <c r="B64" s="36" t="s">
        <v>87</v>
      </c>
      <c r="C64" s="36"/>
    </row>
    <row r="65" ht="12.75">
      <c r="A65" s="40" t="s">
        <v>82</v>
      </c>
    </row>
    <row r="66" ht="12.75">
      <c r="A66" s="40" t="s">
        <v>82</v>
      </c>
    </row>
  </sheetData>
  <printOptions/>
  <pageMargins left="1" right="0.5" top="0.5" bottom="0.25" header="0.5" footer="0.5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Darul Ehsan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Shze Keng Kooi</dc:creator>
  <cp:keywords/>
  <dc:description/>
  <cp:lastModifiedBy>Hashimah Md Isa</cp:lastModifiedBy>
  <cp:lastPrinted>2004-11-22T03:32:18Z</cp:lastPrinted>
  <dcterms:created xsi:type="dcterms:W3CDTF">2003-08-15T04:16:24Z</dcterms:created>
  <dcterms:modified xsi:type="dcterms:W3CDTF">2004-05-25T01:20:17Z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